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HUDN PRACTICA\ENTREGAR PRFE ROBINSON\"/>
    </mc:Choice>
  </mc:AlternateContent>
  <xr:revisionPtr revIDLastSave="0" documentId="13_ncr:1_{B9FDC061-FECF-4516-A9CF-2F61C6F66B91}" xr6:coauthVersionLast="47" xr6:coauthVersionMax="47" xr10:uidLastSave="{00000000-0000-0000-0000-000000000000}"/>
  <bookViews>
    <workbookView xWindow="-120" yWindow="-120" windowWidth="20730" windowHeight="11280" activeTab="1" xr2:uid="{00000000-000D-0000-FFFF-FFFF00000000}"/>
  </bookViews>
  <sheets>
    <sheet name="MICROSITIO MIPG" sheetId="2" r:id="rId1"/>
    <sheet name=" CRONOGRAMA 2023" sheetId="16" r:id="rId2"/>
    <sheet name="PORCENTAJE" sheetId="17" r:id="rId3"/>
    <sheet name="Porcentaje Autodiagnósticos" sheetId="11" r:id="rId4"/>
    <sheet name="Procesos comité" sheetId="10" r:id="rId5"/>
    <sheet name="Comités HUDN" sheetId="6" r:id="rId6"/>
    <sheet name="Funciones comité" sheetId="9" r:id="rId7"/>
    <sheet name="Compromisos MIPG" sheetId="13" r:id="rId8"/>
    <sheet name="Procesos de apoyo" sheetId="14" r:id="rId9"/>
    <sheet name="Políticas MIPG" sheetId="15" r:id="rId10"/>
  </sheets>
  <definedNames>
    <definedName name="_xlnm._FilterDatabase" localSheetId="1" hidden="1">' CRONOGRAMA 2023'!$A$5:$IR$5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3" l="1"/>
  <c r="H8" i="13"/>
  <c r="E9" i="17"/>
  <c r="G3" i="11"/>
  <c r="G2" i="11"/>
  <c r="C14" i="17"/>
  <c r="F3" i="11" l="1"/>
  <c r="G6" i="11"/>
  <c r="F6" i="11" s="1"/>
  <c r="I6" i="13"/>
  <c r="I12" i="13" l="1"/>
  <c r="I11" i="13"/>
  <c r="I10" i="13"/>
  <c r="I9" i="13"/>
  <c r="I4" i="13" l="1"/>
  <c r="I15" i="13" l="1"/>
  <c r="I14" i="13"/>
  <c r="D6" i="13" l="1"/>
  <c r="D5" i="13"/>
  <c r="D7" i="13" s="1"/>
  <c r="C7" i="13" l="1"/>
  <c r="D4" i="13"/>
  <c r="G5" i="11" l="1"/>
  <c r="F5" i="11" s="1"/>
  <c r="F2" i="11" l="1"/>
</calcChain>
</file>

<file path=xl/sharedStrings.xml><?xml version="1.0" encoding="utf-8"?>
<sst xmlns="http://schemas.openxmlformats.org/spreadsheetml/2006/main" count="1891" uniqueCount="1097">
  <si>
    <t>Observaciones</t>
  </si>
  <si>
    <t>x</t>
  </si>
  <si>
    <t>Modelo Estándar de Control Interno MECI</t>
  </si>
  <si>
    <t>Plan de acción institucional</t>
  </si>
  <si>
    <t>Adopción MIPG</t>
  </si>
  <si>
    <t>Políticas de Gestión y Desempeño Institucional.</t>
  </si>
  <si>
    <t>Código de Integridad</t>
  </si>
  <si>
    <t>Conformación Comité Institucional de Gestión y Desempeño.</t>
  </si>
  <si>
    <t>Antecedentes normativos.</t>
  </si>
  <si>
    <t>Generalidades de MIPG</t>
  </si>
  <si>
    <t>Acuerdos, resoluciones del HUDN</t>
  </si>
  <si>
    <t>MICROSITIO MIPG - PAGINA WEB HUDN</t>
  </si>
  <si>
    <t>Talento Humano</t>
  </si>
  <si>
    <t>Integridad</t>
  </si>
  <si>
    <t>Transparencia, acceso a la información pública y lucha contra la corrupción</t>
  </si>
  <si>
    <t>Servicio al ciudadano</t>
  </si>
  <si>
    <t>Participación ciudadana en la gestión pública</t>
  </si>
  <si>
    <t>Racionalización de trámites</t>
  </si>
  <si>
    <t>Seguridad Digital</t>
  </si>
  <si>
    <t>Control Interno</t>
  </si>
  <si>
    <t>N°</t>
  </si>
  <si>
    <t>Existe</t>
  </si>
  <si>
    <t>No Existe</t>
  </si>
  <si>
    <t>Completo</t>
  </si>
  <si>
    <t>Incompleto</t>
  </si>
  <si>
    <t>AUTODIAGNÓSTICO DE</t>
  </si>
  <si>
    <t>PROCESO RESPONSABLE</t>
  </si>
  <si>
    <t>TALENTO HUMANO</t>
  </si>
  <si>
    <t>Transparencia y Acceso a la Información</t>
  </si>
  <si>
    <t>OFICINA ASESORA DE PLANEACION</t>
  </si>
  <si>
    <t>Plan Anticorrupción</t>
  </si>
  <si>
    <t>Gobierno Digital</t>
  </si>
  <si>
    <t>GESTION DE LA INFORMACIÓN</t>
  </si>
  <si>
    <t>OFICINA ASESORA DE PLANEACIÓN</t>
  </si>
  <si>
    <t>Defensa Jurídica (Nación)</t>
  </si>
  <si>
    <t>Servicio al Ciudadano</t>
  </si>
  <si>
    <t>Trámites</t>
  </si>
  <si>
    <t>Participación Ciudadana</t>
  </si>
  <si>
    <t>Rendición de Cuentas</t>
  </si>
  <si>
    <t>Gestión del Conocimiento y la Innovación</t>
  </si>
  <si>
    <t>Control Interno - Entidades Pequeñas</t>
  </si>
  <si>
    <t>OFICINA ASESORA DE CONTROL INTERNO DE GESTIÓN</t>
  </si>
  <si>
    <t>Control Interno - General</t>
  </si>
  <si>
    <t>ID</t>
  </si>
  <si>
    <t>https://www.cundinamarca.gov.co/wcm/connect/1dbab80a-2c38-47e9-a94c-881314ba5eef/Marco+general+MIPG.pdf?MOD=AJPERES&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amp;CVID=mgTBcNW</t>
  </si>
  <si>
    <t>CIRCULAR EXTERNA Nº 100 - 001 DE 2022</t>
  </si>
  <si>
    <t>Documento CÓDIGO DE INTEGRIDAD HOSPITAL UNIVERSITARIO DEPARTAMENTAL DE NARIÑO</t>
  </si>
  <si>
    <t>Acta/circular</t>
  </si>
  <si>
    <t>Documentos de políticas</t>
  </si>
  <si>
    <t>Autodiagnósticos</t>
  </si>
  <si>
    <t>Guía para el uso de la Herramienta de Autodiagnóstico de las Dimensiones Operativas y Documentos autodiagnósticos</t>
  </si>
  <si>
    <t>ACTIVIDAD</t>
  </si>
  <si>
    <t>Decreto 1499 de 2017</t>
  </si>
  <si>
    <t>Pendiente</t>
  </si>
  <si>
    <t>No.</t>
  </si>
  <si>
    <t>Nombre del Comité</t>
  </si>
  <si>
    <t>Soporte normativo nacional</t>
  </si>
  <si>
    <t>Soporte normativo territorial</t>
  </si>
  <si>
    <t>Comité de Archivo</t>
  </si>
  <si>
    <t>Comité de racionalización de trámites</t>
  </si>
  <si>
    <t>Comité de Capacitación y formación para el trabajo</t>
  </si>
  <si>
    <t>Comité de incentivos</t>
  </si>
  <si>
    <t>Comité de gobierno en línea</t>
  </si>
  <si>
    <t>Art 4 acuerdo 12 de 1995; en el orden nacional derogado por Decreto 2578 de 2012.</t>
  </si>
  <si>
    <t>Art. 4 del Decreto 2578 de 2012 señala como instancias asesoras en las entidades territoriales los Comités Internos de Archivo.</t>
  </si>
  <si>
    <t>Recomendación Guías FP</t>
  </si>
  <si>
    <t>Decreto  ley 1567 de 1998</t>
  </si>
  <si>
    <t>Decreto  ley 1567 de 1998, art. 17, lit d.</t>
  </si>
  <si>
    <t>Art 27 decreto 1567 de 1998, art 127 decreto 1572 de 1998 (derogado) decreto 1227 de 2005;</t>
  </si>
  <si>
    <t>(Estímulos: artículo  17 decreto - ley 1567 de 1998) decreto 1227 de 2005.</t>
  </si>
  <si>
    <t> Capacitación:  el decreto 1567 de 1998 no ha ce mención a comités de capacitación  decreto 1227 de 2005</t>
  </si>
  <si>
    <t>Decreto 1151 de 2008</t>
  </si>
  <si>
    <t xml:space="preserve">Existe </t>
  </si>
  <si>
    <t xml:space="preserve">No existe </t>
  </si>
  <si>
    <t>Comité de archivo y TIC.</t>
  </si>
  <si>
    <t>Comité De Código Azul</t>
  </si>
  <si>
    <t>Comité IAMI</t>
  </si>
  <si>
    <t xml:space="preserve">Comité De Vigilancia Epidemiológica </t>
  </si>
  <si>
    <t>Comité Hospitalario De Emergencias</t>
  </si>
  <si>
    <t>Comité De Transfusión Sanguínea</t>
  </si>
  <si>
    <t>Comité De Capacitación, Estímulos e Incentivos</t>
  </si>
  <si>
    <t>Comité De Farmacia Y Terapéutica</t>
  </si>
  <si>
    <t>Comité Paritario De Seguridad Y Salud En El Trabajo</t>
  </si>
  <si>
    <t>Comité Técnico De Sostenibilidad Contable</t>
  </si>
  <si>
    <t>Comité De Conciliación Y Defensa Judicial</t>
  </si>
  <si>
    <t>Comité Jurídico</t>
  </si>
  <si>
    <t>Comité De Convivencia Y Conciliación Laboral</t>
  </si>
  <si>
    <t>Comité Asesor De Contratación Y Evaluador</t>
  </si>
  <si>
    <t>Comité De Ética Hospitalaria</t>
  </si>
  <si>
    <t>Comité De Bioética Clínica Y Ética En la Investigación (Bioética Medica)</t>
  </si>
  <si>
    <t>Comité De Docencia De Servicio</t>
  </si>
  <si>
    <t>Comité Administrativo De Gestión Ambiental</t>
  </si>
  <si>
    <t>Comité De Responsabilidad Social Empresarial</t>
  </si>
  <si>
    <t>Comité De Historias Clínicas</t>
  </si>
  <si>
    <t>Comité De Seguridad Del Paciente</t>
  </si>
  <si>
    <t>Comité De Contratación De Prestación De Servicios De Salud</t>
  </si>
  <si>
    <t>Comité Técnico Para El Desarrollo De La Investigación</t>
  </si>
  <si>
    <t xml:space="preserve">Comité Técnico Gerencial  </t>
  </si>
  <si>
    <t>Comité Institucional De Gestión Y Desempeño</t>
  </si>
  <si>
    <t>Comité De Activos Fijos</t>
  </si>
  <si>
    <t xml:space="preserve">Comité Institucional De Coordinación De Control Interno </t>
  </si>
  <si>
    <t>Comité Integral De Gestión En Contratación, Facturación, Cartera Y Glosas</t>
  </si>
  <si>
    <t>Comité Técnico Evaluador De Cartera Incobrable</t>
  </si>
  <si>
    <t>Comité Técnico Covid-19</t>
  </si>
  <si>
    <t>Comité de Estadísticas Vitales</t>
  </si>
  <si>
    <t>Comité De Seguridad Vial</t>
  </si>
  <si>
    <t xml:space="preserve">Comité Para Atención de Pacientes con Accidente Cerebrovascular- ACV </t>
  </si>
  <si>
    <t>Criterios globales para el cumplimiento de los 10 pasos de la estrategia instituciones amigas de la mujer y la infancia.</t>
  </si>
  <si>
    <t>Criterios globales para el cumplimiento de los 10 pasos de la estrategia instituciones amigas de la mujer y la infancia</t>
  </si>
  <si>
    <t xml:space="preserve">https://www.minsalud.gov.co/sites/rid/Lists/BibliotecaDigital/RIDE/VS/PP/SNA/lineamientos-ami-2011.pdf </t>
  </si>
  <si>
    <t xml:space="preserve">Decreto 3518 de 2006                                         Lineamientos Nacionales 2020 </t>
  </si>
  <si>
    <t>Lineamientos Nacionales 2021, adaptado al Departamento de Nariño</t>
  </si>
  <si>
    <t>https://www.minsalud.gov.co/sites/rid/Lists/BibliotecaDigital/RIDE/DE/DIJ/Decreto-3518-de-2006.pdf                                              https://www.ins.gov.co/Direcciones/Vigilancia/Lineamientosydocumentos/Lineamientos%202020.pdf                                                        http://idsn.gov.co/site/web2/images/documentos/epidemiologia/lineamientos/2021/LINEAMIENTOS_2021_final.pdf</t>
  </si>
  <si>
    <t>X</t>
  </si>
  <si>
    <t xml:space="preserve">http://cidbimena.desastres.hn/docum/crid/Septiembre-Octubre2005/CD-2/pdf/spa/doc6578/doc6578-c.pdf </t>
  </si>
  <si>
    <t xml:space="preserve">Resolución 1802 de 1989 que reglamenta los lineamientos para conformación de los comités </t>
  </si>
  <si>
    <t>Plan de desarrollo HUDN</t>
  </si>
  <si>
    <t>Decreto 1571 de 1993, reglamenta parcialmente el Título IX de la Ley 09
de 1979                                                                    Política Nacional de Sangre</t>
  </si>
  <si>
    <t>https://www.minsalud.gov.co/Normatividad_Nuevo/DECRETO%20%201571%20DE%201993.pdf https://www.minsalud.gov.co/sites/rid/Lists/BibliotecaDigital/RIDE/VS/MET/politica-nacional-de-sangre.pdf</t>
  </si>
  <si>
    <t xml:space="preserve">Resolución 5061 de 1997                                            Literal 4 de la resolución 1403 de 2007 </t>
  </si>
  <si>
    <t>https://www.minsalud.gov.co/Normatividad_Nuevo/RESOLUCI%C3%93N%205061%20DE%201997.pdf https://www.invima.gov.co/documents/20143/453029/Resoluci%C3%B3n+1403+de+2007.pdf/6b2e1ce1-bb34-e17f-03ef-34e35c126949</t>
  </si>
  <si>
    <t>http://www.bogotajuridica.gov.co/sisjur/normas/Norma1.jsp?i=5411  https://www.mintrabajo.gov.co/documents/20147/0/DUR+Sector+Trabajo+Actualizado+a+15+de+abril++de+2016.pdf/a32b1dcf-7a4e-8a37-ac16-c121928719c8</t>
  </si>
  <si>
    <t>Resolución 2013 de 1986 en art. 11                                   Decreto 1072 de 2015</t>
  </si>
  <si>
    <t>Resolución 357 de 2008</t>
  </si>
  <si>
    <t xml:space="preserve">https://www.funcionpublica.gov.co/eva/gestornormativo/norma.php?i=36199#:~:text=El%20Comit%C3%A9%20de%20Conciliaci%C3%B3n%20es,los%20intereses%20de%20la%20entidad. </t>
  </si>
  <si>
    <t>Resolución 524 de 2008</t>
  </si>
  <si>
    <t>El Comité de Conciliación es una instancia administrativa que actúa como sede de estudio, análisis y formulación de políticas sobre prevención del daño antijurídico y defensa de los intereses de la entidad.</t>
  </si>
  <si>
    <t>Capitulo 3 Resolución 0093 de 2019</t>
  </si>
  <si>
    <t xml:space="preserve">https://dapre.presidencia.gov.co/normativa/normativa/Resolucion-0093-11-febrero-2019-Delegacion-Funciones.pdf </t>
  </si>
  <si>
    <t>https://www.apccolombia.gov.co/sites/default/files/normativa/descarga.pdf  https://dapre.presidencia.gov.co/normativa/normativa/Resolucion-0093-11-febrero-2019-Delegacion-Funciones.pdf</t>
  </si>
  <si>
    <t>Literal 3.11 de la Resolución 357 de 2008         Titulo VI, capitulo I de la Resolución 0093 de 2019</t>
  </si>
  <si>
    <t>Capítulo 2 del Decreto 1716 de 2009                 Decreto 1069 de 2015                                           Titulo VI, capitulo 4 de la Resolución 0093 de 2019</t>
  </si>
  <si>
    <t>Capitulo V de la Resolución 0093 de 2019</t>
  </si>
  <si>
    <t>Capitulo VII de la Resolución 0093 de 2019</t>
  </si>
  <si>
    <t>Resolución 2013 de 1986 en art. 11                                   Decreto 1072 de 2015                                            Capitulo X, Resolución 0093 de 2019</t>
  </si>
  <si>
    <t>Capitulo IX, Resolución 0093 de 2019</t>
  </si>
  <si>
    <t xml:space="preserve"> Resolución 0093 de 2019</t>
  </si>
  <si>
    <t>Resolución 5061 de 1997                                            Literal 4 de la resolución 1403 de 2007</t>
  </si>
  <si>
    <t>Resolución 13437 de 1991</t>
  </si>
  <si>
    <t xml:space="preserve">https://www.minsalud.gov.co/Normatividad_Nuevo/RESOLUCI%C3%93N%2013437%20DE%201991.pdf </t>
  </si>
  <si>
    <t>Acuerdo 18 de 2007 HUDN</t>
  </si>
  <si>
    <t>Ley 3302 de 2010                                              Resolución 8430 de 1993</t>
  </si>
  <si>
    <t xml:space="preserve">https://www.minsalud.gov.co/sites/rid/Lists/BibliotecaDigital/RIDE/DE/DIJ/RESOLUCION-8430-DE-1993.PDF </t>
  </si>
  <si>
    <t>Artículo 11 Decreto 2376 de 2011</t>
  </si>
  <si>
    <t xml:space="preserve">https://www.minsalud.gov.co/Normatividad_Nuevo/DECRETO%202376%20DE%202010.pdf </t>
  </si>
  <si>
    <t>Capitulo V de la Resolución 0093 de 2019          Resolución 2363 de 2018</t>
  </si>
  <si>
    <t>Subsistema de Gestión Ambiental MinCIT bajo la NTC ISO 14001: 2015</t>
  </si>
  <si>
    <t xml:space="preserve">https://www.mincit.gov.co/ministerio/gestion/gestion-ambiental/sistema-de-gestion-ambiental-mincit-bajo-la-ntc-is </t>
  </si>
  <si>
    <t>Guía Técnica Colombiana GTC 180 ICONTEC</t>
  </si>
  <si>
    <t>https://docplayer.es/23359491-Guia-tecnica-colombiana-180.html</t>
  </si>
  <si>
    <t>Capitulo IV, Resolución de 1995 de 1999</t>
  </si>
  <si>
    <t>Resolución de 1995 de 1999</t>
  </si>
  <si>
    <t xml:space="preserve">https://www.minsalud.gov.co/Normatividad_Nuevo/RESOLUCI%C3%93N%201995%20DE%201999.pdf </t>
  </si>
  <si>
    <t xml:space="preserve">https://www.leyex.info/leyes/Resolucionsns237de2010.htm#:~:text=Por%20la%20cual%20se%20establece,la%20Superintendencia%20Nacional%20de%20Salud. </t>
  </si>
  <si>
    <t>Resolución 237 de 2010, tratamiento de glosas</t>
  </si>
  <si>
    <t>Resolución 0112 de 2012</t>
  </si>
  <si>
    <t xml:space="preserve">https://www.minsalud.gov.co/Normatividad_Nuevo/Resoluci%C3%B2n%200112%20de%202012%20-%20Documentos%20de%20apoyo%202.pdf </t>
  </si>
  <si>
    <t>Resolución 0112 de 2012, capítulo IX             Lineamientos para la política de Seguridad del Paciente</t>
  </si>
  <si>
    <t>Resolución 6213 de 2019</t>
  </si>
  <si>
    <t xml:space="preserve">https://docs.supersalud.gov.co/PortalWeb/Juridica/Resoluciones/resoluci%C3%B3n%206213%20de%202019.pdf </t>
  </si>
  <si>
    <t>Resolución 0395 de 2017</t>
  </si>
  <si>
    <t xml:space="preserve">https://www.ins.gov.co/Normatividad/Resoluciones/RESOLUCI%C3%93N%200395%20DE%202017.PDF </t>
  </si>
  <si>
    <t>Resolución 0395 de 2017                                   Guías para el comité de investigación - INVIMA</t>
  </si>
  <si>
    <t>Resolución 237 de 2010</t>
  </si>
  <si>
    <t>Resolución 1590 de 2021</t>
  </si>
  <si>
    <t>https://colaboracion.dnp.gov.co/CDT/Normatividad/Resolucion-1590-%2023-julio-2021.pdf</t>
  </si>
  <si>
    <t>https://www.minsalud.gov.co/sites/rid/Lists/BibliotecaDigital/RIDE/VS/lineamientos-tecnicos-operativos-covid19-anexos.pdf https://www.minsalud.gov.co/sites/rid/Lists/BibliotecaDigital/RIDE/DE/DIJ/resolucion-1270-de-2020.pdf</t>
  </si>
  <si>
    <t>Resolución 3114 de 2018</t>
  </si>
  <si>
    <t>https://ids.gov.co/wp-content/uploads/2020/02/resolucin_3114_de_1998_creacion_de_los_comites_de_eevv_msp.pdf</t>
  </si>
  <si>
    <t xml:space="preserve">Resolución 0093 de 2019 </t>
  </si>
  <si>
    <t xml:space="preserve">https://dapre.presidencia.gov.co/normativa/normativa/Resolucion-0093-11-febrero-2019-Delegacion-Funciones.pdf  </t>
  </si>
  <si>
    <t xml:space="preserve">Capítulo 13, Resolución 0093 de 2019           Resolución 1452 de 2021 </t>
  </si>
  <si>
    <t>Comités que absorbe el comité Institucional de Gestión y Desempeño</t>
  </si>
  <si>
    <t>Comités que no absorbe el comité Institucional de Gestión y Desempeño</t>
  </si>
  <si>
    <t>Comité de Gobierno en línea</t>
  </si>
  <si>
    <t>Comité de seguridad de la información</t>
  </si>
  <si>
    <t xml:space="preserve">Comité de Integridad </t>
  </si>
  <si>
    <t>Comité de sostenibilidad contable</t>
  </si>
  <si>
    <t>Comité Paritario de Seguridad y Salud en el trabajo COPASST</t>
  </si>
  <si>
    <t>Comité de Archivo y TIC</t>
  </si>
  <si>
    <t>Comité de conciliación y defensa judicial</t>
  </si>
  <si>
    <t>Comité de convivencia y conciliación laboral</t>
  </si>
  <si>
    <t>Comité Administrativo de gestión ambiental</t>
  </si>
  <si>
    <t>Comité de Responsabilidad Social Empresarial</t>
  </si>
  <si>
    <t>Comité Institucional de coordinación de control Interno</t>
  </si>
  <si>
    <t>Comité Asesor de contratación y evaluador</t>
  </si>
  <si>
    <t>Comité de Seguridad del paciente</t>
  </si>
  <si>
    <t>Comité Institucional de Gestión y Desempeño</t>
  </si>
  <si>
    <t>Comité de Historias Clínicas</t>
  </si>
  <si>
    <t>Comité Técnico COVID-19</t>
  </si>
  <si>
    <t>Comité de Seguridad Vial</t>
  </si>
  <si>
    <t>Orientar la implementación y operación del Modelo Integrado de Planeación y Gestión - MIPG, el cual sustituirá los demás comités que tengan relación con el Modelo y que no sean obligatorios por mandato legal.</t>
  </si>
  <si>
    <t>Presentar informes a los organismos de control de la entidad</t>
  </si>
  <si>
    <t>Subgerente Prestación De Servicios</t>
  </si>
  <si>
    <t>Subgerente Administrativa Y Financiera</t>
  </si>
  <si>
    <t>Jefe Oficina Asesora De Control Interno De Gestión</t>
  </si>
  <si>
    <t>Prof. Esp. Gestión Financiera</t>
  </si>
  <si>
    <t>Prof. Esp. Recursos Humanos</t>
  </si>
  <si>
    <t>Prof. Esp. Gestión Del Ambiente Físico</t>
  </si>
  <si>
    <t>Prof. Esp. Seguridad Y Salud En El Trabajo</t>
  </si>
  <si>
    <t>PROCESOS QUE CONFORMAN EL COMITÉ INSTITUCIONAL</t>
  </si>
  <si>
    <t>Asistir a reuniones convocadas</t>
  </si>
  <si>
    <t>Responsables</t>
  </si>
  <si>
    <t>Proponer iniciativas que contribuyan al mejoramiento en la implementación y operación del Modelo Integrado de Planeación y Gestión – MIPG.</t>
  </si>
  <si>
    <t>Asegurar la implementación y desarrollo de las políticas de gestión.</t>
  </si>
  <si>
    <t>Aprobar y hacer seguimiento, por lo menos una cada tres meses a planes, programas, estrategias y herramientas adoptadas para la implementación de políticas del Modelo.</t>
  </si>
  <si>
    <t>FUNCIONES COMITÉ INSTITUCIONAL DE GESTION Y DESEMPEÑO</t>
  </si>
  <si>
    <t>Promover las citaciones al comité, presidir y dirigir las reuniones correspondientes.</t>
  </si>
  <si>
    <t>Aprobar el Plan de Acción Integrado Institucional.</t>
  </si>
  <si>
    <t>Coordinar con la Secretaría técnica la elaboración de actas, informes y demás documentos.</t>
  </si>
  <si>
    <t>Gerente General (Presidente)</t>
  </si>
  <si>
    <t>Jefe Oficina Asesora De Planeación (Secretaria técnica)</t>
  </si>
  <si>
    <t>Prof. Esp. Docencia Universitaria</t>
  </si>
  <si>
    <t>Prof. Esp. Atención al Usuario</t>
  </si>
  <si>
    <t>Convocar a sesiones a los integrantes del Comité Institucional de Gestión y Desempeño indicando: hora, día y lugar de la reunión.</t>
  </si>
  <si>
    <t>Programar la Agenda del Comité Institucional de Gestión y Desempeño, y enviarla a cada uno de sus integrantes.</t>
  </si>
  <si>
    <t xml:space="preserve">Verificación del Quorum antes de sesionar. </t>
  </si>
  <si>
    <t xml:space="preserve">Redactar las actas de reuniones, informes y demás documentos, y coordinar con la presidencia su suscripción. </t>
  </si>
  <si>
    <t>Elaborar y publicar el Plan de Acción Integrado Institucional.</t>
  </si>
  <si>
    <t>Hacer seguimiento al Plan de Acción Integrado Institucional por lo menos cada tres meses.</t>
  </si>
  <si>
    <t>Consolidar y presentar para su aprobación, los documentos, estrategias, planes, programas y proyectos propuestos por sus integrantes, si así se requiere.</t>
  </si>
  <si>
    <t xml:space="preserve">Organizar la logística y los recursos técnicos para el funcionamiento del Comité Institucional de Gestión y Desempeño. </t>
  </si>
  <si>
    <t>Custodiar, conservar y coordinar el archivo y control de las actas del Comité Institucional de Gestión y Desempeño , así como otros documentos que se posean, tanto en medio físico como electrónico.</t>
  </si>
  <si>
    <t>Hacer seguimiento a las decisiones adoptadas y compromisos adquiridos por el Comité Institucional de Gestión y Desempeño, por lo menos una vez cada tres meses.</t>
  </si>
  <si>
    <t>Presidente Comité Institucional</t>
  </si>
  <si>
    <t>Miembros  Comité Institucional</t>
  </si>
  <si>
    <t>Presidente y Secretario  Comité Institucional</t>
  </si>
  <si>
    <t>Presidente  Comité Institucional</t>
  </si>
  <si>
    <t>Secretario  Comité Institucional</t>
  </si>
  <si>
    <t>Oficina Asesora de Planeación</t>
  </si>
  <si>
    <t>Incluir temas relacionados con Servicio al Ciudadano</t>
  </si>
  <si>
    <t>Situación</t>
  </si>
  <si>
    <t>Total autodiagnósticos</t>
  </si>
  <si>
    <t>Autodiagnósticos completos</t>
  </si>
  <si>
    <t>Autodiagnósticos incompletos</t>
  </si>
  <si>
    <t>Porcentaje</t>
  </si>
  <si>
    <t>Total porcentaje</t>
  </si>
  <si>
    <t>Porcentaje de cumplimiento</t>
  </si>
  <si>
    <t>Porcentaje de incumplimiento</t>
  </si>
  <si>
    <t>Total</t>
  </si>
  <si>
    <t>https://www.hosdenar.gov.co/</t>
  </si>
  <si>
    <t xml:space="preserve">https://www.hosdenar.gov.co/ </t>
  </si>
  <si>
    <t>Comunicaciones Internas</t>
  </si>
  <si>
    <t>Cronograma de trabajo MIPG</t>
  </si>
  <si>
    <t>Sistemas de información</t>
  </si>
  <si>
    <t>PORCENTAJE DE CUMPLIMIENTO DE  MIPG</t>
  </si>
  <si>
    <t>Autodiagnóstico</t>
  </si>
  <si>
    <t>Jefe Oficina Asesora Jurídica</t>
  </si>
  <si>
    <t>Prof. Esp. Gestión De La Información</t>
  </si>
  <si>
    <t>Prof. Univ. Oficina Asesora De Planeación</t>
  </si>
  <si>
    <t>Reúne el comité 3, 4 y 5</t>
  </si>
  <si>
    <t>Lineamientos técnicos y operativos para la vacunación central el COVID-19                    Resolución 1270 de 2020</t>
  </si>
  <si>
    <t>Lineamientos técnicos y operativos para la vacunación central el COVID-19</t>
  </si>
  <si>
    <t>En el HUDN existe un comité que reúne ambos aspectos, Comité De Capacitación, Estímulos e Incentivos</t>
  </si>
  <si>
    <t>Comité de capacitación y estímulos</t>
  </si>
  <si>
    <t>Articular esfuerzos institucionales, recursos, metodologías y estrategias para la implementación</t>
  </si>
  <si>
    <t>Suscribir decisiones adoptadas por el comité.</t>
  </si>
  <si>
    <t>Representar al Comité Institucional de Gestión y Desempeño cuando se requiera.</t>
  </si>
  <si>
    <t>Informar oficialmente las decisiones del Comité Institucional de Gestión y Desempeño</t>
  </si>
  <si>
    <t>Delegar a los miembros del Comité Institucional de Gestión y Desempeño algunas de sus funciones, cuando se considere oportuno.</t>
  </si>
  <si>
    <t>Suscribir actas de cada sesión</t>
  </si>
  <si>
    <t>Diego Morales</t>
  </si>
  <si>
    <t>Magda Quiroz</t>
  </si>
  <si>
    <t>Ruben</t>
  </si>
  <si>
    <t>Omar Cordoba</t>
  </si>
  <si>
    <t>Victor Betancouth</t>
  </si>
  <si>
    <t>Amanda Lucero</t>
  </si>
  <si>
    <t>Clara Luz Caicedo</t>
  </si>
  <si>
    <t>Henry Rodriguez</t>
  </si>
  <si>
    <t>María Llanos</t>
  </si>
  <si>
    <t>Leydi Londoño</t>
  </si>
  <si>
    <t>Robinson Bejarano</t>
  </si>
  <si>
    <t>Martin Caicedo</t>
  </si>
  <si>
    <t>Janeth Hurtado</t>
  </si>
  <si>
    <t>Nilsen Arley Alvear</t>
  </si>
  <si>
    <t xml:space="preserve">Manual operativo </t>
  </si>
  <si>
    <t>Medición del desempeño (FURAG)</t>
  </si>
  <si>
    <t>Reunión 1</t>
  </si>
  <si>
    <t>Estadística</t>
  </si>
  <si>
    <t>Oficina Asesora de Planeación
Talento Humano</t>
  </si>
  <si>
    <t>CATEGORIAS / PROPÓSITOS</t>
  </si>
  <si>
    <t>Conocimiento normativo y del entorno</t>
  </si>
  <si>
    <t>Oficina Asesora de Planeación 
Talento Humano</t>
  </si>
  <si>
    <t>Gestión de la información</t>
  </si>
  <si>
    <t>Planeación Estratégica</t>
  </si>
  <si>
    <t>Seguridad y Salud en el Trabajo 
Talento Humano</t>
  </si>
  <si>
    <t>Manual de funciones y competencias</t>
  </si>
  <si>
    <t>Arreglo Institucional</t>
  </si>
  <si>
    <t>Provisión del empleo</t>
  </si>
  <si>
    <t xml:space="preserve">Gestión de la información </t>
  </si>
  <si>
    <t>Meritocracia</t>
  </si>
  <si>
    <t>Gestión del desempeño</t>
  </si>
  <si>
    <t>Talento Humano
Oficina Asesora de Planeación</t>
  </si>
  <si>
    <t>Conocimiento Institucional</t>
  </si>
  <si>
    <t>Inclusión</t>
  </si>
  <si>
    <t>Capacitación</t>
  </si>
  <si>
    <t>Bienestar</t>
  </si>
  <si>
    <t>Administración del talento humano</t>
  </si>
  <si>
    <t>Clima organizacional y cambio cultural</t>
  </si>
  <si>
    <t>Seguridad y Salud en en el trabajo</t>
  </si>
  <si>
    <t>Seguridad y Salud en el Trabajo
Talento Humano</t>
  </si>
  <si>
    <t>Valores</t>
  </si>
  <si>
    <t>Contratistas</t>
  </si>
  <si>
    <t>Negociación colectiva</t>
  </si>
  <si>
    <t>Sindicatos
Talento Humano</t>
  </si>
  <si>
    <t>Gerencia pública</t>
  </si>
  <si>
    <t>Administración del Talento Humano</t>
  </si>
  <si>
    <t>Desvinculación asistida</t>
  </si>
  <si>
    <t xml:space="preserve">Gestión del conocimiento </t>
  </si>
  <si>
    <t>Docencia e Investigación
Talento Humano</t>
  </si>
  <si>
    <t>Realizar el diagnóstico del estado actual de la entidad en temas de integridad</t>
  </si>
  <si>
    <t xml:space="preserve">Plan de mejora en la implementación del Código de Integridad </t>
  </si>
  <si>
    <t>Ejecutar el Plan de gestión del Código de integridad</t>
  </si>
  <si>
    <t>Comunicación
Talento Humano</t>
  </si>
  <si>
    <t>Evaluación de Resultados de la implementación del Código de Integridad</t>
  </si>
  <si>
    <t>Comité de gestión y desempeño</t>
  </si>
  <si>
    <t>Comité Institucional de Gestión y Desempeño
Talento Humano</t>
  </si>
  <si>
    <t>Procesos y procedimientos</t>
  </si>
  <si>
    <t>Sensibilización y capacitación</t>
  </si>
  <si>
    <t>Talento Humano
Docencia e Investigación</t>
  </si>
  <si>
    <t>Realización del curso de integridad, transparencia y lucha contra la corrupción</t>
  </si>
  <si>
    <t>Control Interno
Talento Humano</t>
  </si>
  <si>
    <t>Transparencia pasiva</t>
  </si>
  <si>
    <t>Atención al Usuario
Oficina Asesora de Planeación</t>
  </si>
  <si>
    <t>Transparencia Activa</t>
  </si>
  <si>
    <t>Atención al Usuario
Oficina Asesora de Planeación
Gestión de la Información</t>
  </si>
  <si>
    <t>Seguimiento acceso a la información pública</t>
  </si>
  <si>
    <t>Oficina Asesora de Planeación
Gestión de la Información</t>
  </si>
  <si>
    <t xml:space="preserve">Divulgación política de seguridad de la información y de protección de datos </t>
  </si>
  <si>
    <t>Gestión documental para el acceso a la información pública</t>
  </si>
  <si>
    <t xml:space="preserve">Instrumentos gestión de la información </t>
  </si>
  <si>
    <t xml:space="preserve">Criterios diferenciales de accesibilidad a la información pública </t>
  </si>
  <si>
    <t>Conocimientos y criterios sobre transparencia y acceso a la información pública</t>
  </si>
  <si>
    <t>Planeación</t>
  </si>
  <si>
    <t xml:space="preserve">Publicación </t>
  </si>
  <si>
    <t>Construcción mapa de riesgos</t>
  </si>
  <si>
    <t>Seguimiento al mapa de riesgos de corrupción</t>
  </si>
  <si>
    <t>Seguimiento al plan anticorrupción</t>
  </si>
  <si>
    <t>Fortalecimiento de la Arquitectura Empresarial y de la Gestión de TI</t>
  </si>
  <si>
    <t>Gestión de la información
Oficina Asesora de Planeación</t>
  </si>
  <si>
    <t>Fortalecimiento de la Seguridad y Privacidad de la Información</t>
  </si>
  <si>
    <t>Uso y apropiación de los Servicios Ciudadanos Digitales</t>
  </si>
  <si>
    <t>Atención al Usuario
Gestión de la Información</t>
  </si>
  <si>
    <t>Servicio Digitales de confianza y calidad</t>
  </si>
  <si>
    <t>Gestión de la información
Oficina Asesora de Planeación
Atención al Usuario</t>
  </si>
  <si>
    <t>Procesos seguros y eficientes</t>
  </si>
  <si>
    <t>Gestión de la información
Atención al Usuario</t>
  </si>
  <si>
    <t>Toma de decisiones basadas en datos</t>
  </si>
  <si>
    <t>Gestión de la Información</t>
  </si>
  <si>
    <t>Empoderamiento de los ciudadanos mediante un Estado abierto</t>
  </si>
  <si>
    <t>Gestión de la Información
Atención al Usuario</t>
  </si>
  <si>
    <t>Impulso en el desarrollo de territorios y ciudades inteligentes</t>
  </si>
  <si>
    <t>Actuaciones Prejudiciales</t>
  </si>
  <si>
    <t>DEFENSA JURIDICA</t>
  </si>
  <si>
    <t>A requerimiento</t>
  </si>
  <si>
    <t>Defensa Judicial</t>
  </si>
  <si>
    <t>Cumplimiento de sentencias y conciliaciones</t>
  </si>
  <si>
    <t>Acción de repetición y recuperación de bienes públicos</t>
  </si>
  <si>
    <t>Prevención del daño antijurídico</t>
  </si>
  <si>
    <t>Defensa Jurídica  (Territorio)</t>
  </si>
  <si>
    <t xml:space="preserve">Caracterización usuarios y medición de percepción </t>
  </si>
  <si>
    <t>Oficina Asesora de Planeación
Atención al Usuario</t>
  </si>
  <si>
    <t>Formalidad de la dependencia o área</t>
  </si>
  <si>
    <t>Procesos</t>
  </si>
  <si>
    <t xml:space="preserve">Atención incluyente y accesibilidad </t>
  </si>
  <si>
    <t>Publicación de información</t>
  </si>
  <si>
    <t>Canales de atención</t>
  </si>
  <si>
    <t>Protección de datos personales</t>
  </si>
  <si>
    <t>Gestión de PQRSD</t>
  </si>
  <si>
    <t>Gestión del Talento Humano</t>
  </si>
  <si>
    <t>Control</t>
  </si>
  <si>
    <t>Oficina Asesora de Planeación
Control Interno</t>
  </si>
  <si>
    <t>Buenas prácticas</t>
  </si>
  <si>
    <t>Construir el inventario de trámites y otros procedimientos administrativos</t>
  </si>
  <si>
    <t>Gestión de la Información
Oficina Asesora de Planeación</t>
  </si>
  <si>
    <t>Registrar y actualizar trámites  y otros procedimientos administrativos en el SUIT</t>
  </si>
  <si>
    <t xml:space="preserve">Difundir información de oferta institucional de trámites y otros </t>
  </si>
  <si>
    <t>Identificar trámites de alto impacto y priorizar</t>
  </si>
  <si>
    <t>Oficina Asesora de Planeación
Atención al Usuario
Gestión de la Información</t>
  </si>
  <si>
    <t>Formular la estrategia de racionalización de trámites</t>
  </si>
  <si>
    <t>Implementar acciones de racionalización  normativas</t>
  </si>
  <si>
    <t>Implementar acciones de racionalización administrativas</t>
  </si>
  <si>
    <t>Implementar acciones de racionalización que incorporen el uso de tecnologías de la información y las comunicaciones</t>
  </si>
  <si>
    <t>Cuantificar el impacto de las acciones de racionalización para divulgarlos a la ciudadanía</t>
  </si>
  <si>
    <t xml:space="preserve">Realizar campañas de apropiación de las mejoras internas y externas </t>
  </si>
  <si>
    <t>Realizar el diagnóstico del estado actual de la participación ciudadana en la entidad</t>
  </si>
  <si>
    <t>Construir el Plan de participación</t>
  </si>
  <si>
    <t>Ejecutar el Plan de participación</t>
  </si>
  <si>
    <t>Evaluación de Resultados</t>
  </si>
  <si>
    <t>Analizar las debilidades y fortalezas para la rendición de cuentas</t>
  </si>
  <si>
    <t>Identificar espacios de articulación y cooperación para la rendición de cuentas</t>
  </si>
  <si>
    <t>Construir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</si>
  <si>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</si>
  <si>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</si>
  <si>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</si>
  <si>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Convocar a los ciudadanos y grupos de interés para participar en los espacios de diálogo para la rendición de cuentas</t>
  </si>
  <si>
    <t>Gestión de la Información
Oficina Asesora de Planeación
Atención al Usuario</t>
  </si>
  <si>
    <t>Realizar espacios de diálogo  de rendición de cuentas</t>
  </si>
  <si>
    <t>Cuantificar el impacto de las acciones de rendición de cuentas para divulgarlos a la ciudadanía</t>
  </si>
  <si>
    <t>Estratégico</t>
  </si>
  <si>
    <t>Gestión Documental
Gestión de la Información
Oficina Asesora de Planeación</t>
  </si>
  <si>
    <t>Administración de servicios</t>
  </si>
  <si>
    <t>Gestión Documental
Talento Humano
Oficina Asesora de Planeación</t>
  </si>
  <si>
    <t xml:space="preserve">Procesos de la gestión documental </t>
  </si>
  <si>
    <t>Tecnológico</t>
  </si>
  <si>
    <t>Gestión de la Información
Gestión Documental</t>
  </si>
  <si>
    <t>Cultural</t>
  </si>
  <si>
    <t>Identificación del conocimiento más relevante de la entidad</t>
  </si>
  <si>
    <t>Gestión de la Información
Oficina Asesora de Planeación
Talento Humano</t>
  </si>
  <si>
    <t>Ideación</t>
  </si>
  <si>
    <t>Experimentación</t>
  </si>
  <si>
    <t>Innovación</t>
  </si>
  <si>
    <t>Investigación</t>
  </si>
  <si>
    <t>Oficina Asesora de Planeación
Docencia e Investigación</t>
  </si>
  <si>
    <t>Identificación, apropiación y funcionamiento de los repositorios de conocimiento</t>
  </si>
  <si>
    <t>Oficina Asesora de Planeación
Docencia e Investigación
Gestión de la Información</t>
  </si>
  <si>
    <t>Ejecución de análisis y visualización de datos e información</t>
  </si>
  <si>
    <t>Establecimiento de acciones fundamentales</t>
  </si>
  <si>
    <t>Consolidación de la cultura de compartir y difundir</t>
  </si>
  <si>
    <t>Ambiente de Control</t>
  </si>
  <si>
    <t>Responsables de los Autodiagnósticos</t>
  </si>
  <si>
    <t>Evaluación de riesgos</t>
  </si>
  <si>
    <t>Actividades de control</t>
  </si>
  <si>
    <t>Info y Comunicación</t>
  </si>
  <si>
    <t>Actividades de Monitoreo</t>
  </si>
  <si>
    <t>Fortalecimiento de Registros Administrativos</t>
  </si>
  <si>
    <t>OBJETIVO DE LAS POLÍTICAS</t>
  </si>
  <si>
    <t>Gestión Estratégica del talento humano</t>
  </si>
  <si>
    <t>Diseño de la estrategia para la gestión de conflicto de interés</t>
  </si>
  <si>
    <t>Declaración de bienes, rentas y conflictos de interés</t>
  </si>
  <si>
    <t>Análisis de Resultados</t>
  </si>
  <si>
    <t>Planeación estadística</t>
  </si>
  <si>
    <t>Calidad estadística</t>
  </si>
  <si>
    <t>Defensa jurídica
Talento Humano</t>
  </si>
  <si>
    <t>El propósito de esta política es permitir que las entidades cuenten con talento humano integral, idóneo, comprometido y transparente, que contribuya a cumplir con la misión institucional y los fines del Estado, para lograr su propio desarrollo personal y laboral (Función Pública, 2022).</t>
  </si>
  <si>
    <t>El propósito de esta política es desarrollar mecanismos que faciliten la institucionalización de la política de integridad en las entidades públicas con miras a garantizar un comportamiento probo de los servidores públicos y controlar las conductas de corrupción que afectan el logro de los fines esenciales del Estado (Función Pública, 2022).</t>
  </si>
  <si>
    <t>Busca promover el uso y aprovechamiento de las Tecnologías de la Información y las Comunicaciones -TIC, para consolidar un Estado y ciudadanos competitivos, proactivos, e innovadores, que generen valor público en un entorno de confianza digital (Función Pública, 2022).</t>
  </si>
  <si>
    <t>GESTION DOCUMENTAL</t>
  </si>
  <si>
    <t>Busca que las entidades orienten sus actividades en el marco de un modelo de Gerencia Jurídica Pública eficiente y eficaz que permita lograr de manera sostenible una disminución del número de demandas en su contra y del valor de las condenas a su cargo. Lo anterior aunado a un mejoramiento de su desempeño en la etapa judicial y en la recuperación por vía de la acción de repetición o del llamamiento en garantía con fines de repetición de las sumas pagadas por sentencias, conciliaciones o laudos arbitrales cuando a ello haya lugar (Función Pública, 2022).</t>
  </si>
  <si>
    <t>Racionalización de Trámites</t>
  </si>
  <si>
    <t>La política de Racionalización de Trámites está orientada a simplificar, estandarizar, eliminar, optimizar y automatizar trámites y procedimientos administrativos, para facilitar el acceso de los ciudadanos a sus derechos reduciendo costos, tiempos, documentos, procesos y pasos en su interacción con las entidades públicas (Función Púbica, 2022).</t>
  </si>
  <si>
    <t>Dentro de los fines esenciales del Estado se encuentra servir a la comunidad, razón por la cual, la implementación de la Política trasciende de la atención oportuna y con calidad de los requerimientos de los ciudadanos; su cabal cumplimiento implica que las organizaciones públicas orienten su gestión a la generación de valor público y garanticen el acceso a los derechos de los ciudadanos y sus grupos de valor (Función Pública, 2022).</t>
  </si>
  <si>
    <t>Esta política tiene como propósito permitir que las entidades garanticen la incidencia efectiva de los ciudadanos y sus organizaciones en los procesos de planeación, ejecución, evaluación, incluyendo la rendición de cuentas- de su gestión, a través de diversos espacios, mecanismos, canales y prácticas de participación ciudadana (Función Pública, 2022).</t>
  </si>
  <si>
    <t>Esta política le permite a la entidad articular acciones para la prevención, detección e investigación de los riesgos de en los procesos de la gestión administrativa y misional de las entidades públicas, así como garantizar el ejercicio del derecho fundamental de acceder a la información pública a los ciudadanos y responderles de buena fe, de manera adecuada, veraz, oportuna y gratuita a sus solicitudes de acceso a la información pública (Función Pública, 2022).</t>
  </si>
  <si>
    <t>El propósito de la política es lograr mayor eficiencia para la implementación de la gestión documental y Administración de Archivos para: propiciar la transparencia en la gestión pública y el acceso a los archivos como garante de los derechos de los ciudadanos, los servidores públicos y las entidades del Estado; recuperar, preservar y difundir el patrimonio documental de la nación en diferentes medios y soportes como fuente de memoria e identidad cultural (Función Pública).</t>
  </si>
  <si>
    <t>Esta política busca que las entidades generen y dispongan la información estadística, así como la de sus registros administrativos, de acuerdo con los lineamientos establecidos por el líder de Política, para mejorar la efectividad de su gestión y planeación basada en evidencias; garantizando una continua disponibilidad de información de calidad a lo largo del ciclo de la política pública; fomentando el diálogo social con la ciudadanía y los grupos de interés, en el marco de la construcción participativa de las soluciones sociales, y generando una herramienta de control político y social que permita la transparencia de las actuaciones del Estado (Función Pública, 2022).</t>
  </si>
  <si>
    <t>Tiene como propósito facilitar el aprendizaje y la adaptación de las entidades a los cambios y a la evolución de su entorno, a través de la gestión de un conocimiento colectivo y de vanguardia, que permita generar productos/servicios adecuados a las necesidades de los ciudadanos y, además, propicie su transformación en entidades que a través de su dinámica, faciliten la innovación institucional en el marco de un Estado eficiente y productivo (Función Pública, 2022).</t>
  </si>
  <si>
    <t>El propósito de esta política es permitir a las entidades contar con acciones, métodos y procedimientos de control y de gestión del riesgo, así como mecanismos para la prevención y evaluación de éste. Con la implementación de esta política, se logra cumplir el objetivo de MIPG “Desarrollar una cultura organizacional fundamentada en la información, el control y la evaluación, para la toma de decisiones y la mejora continua” (Función Pública, 2022).</t>
  </si>
  <si>
    <t xml:space="preserve"> Gestión de Conflictos de Intereses</t>
  </si>
  <si>
    <t>Los conflictos de intereses ponen en riesgo la obligación de garantizar el interés general del servicio público y afectan la confianza ciudadana en la administración pública.
Por ello, es necesario que los servidores públicos y contratistas conozcan sobre las situaciones en las que sus intereses personales pueden influir en el cumplimiento de sus funciones y responsabilidades, en beneficio particular, afectando el interés público, con el fin de que puedan ser advertidos y gestionados en forma preventiva, evitando que se favorezcan intereses ajenos al bien común (Función Pública, 2022).</t>
  </si>
  <si>
    <t xml:space="preserve"> Permite a la entidad  identificar, analizar, evaluar y mitigar la ocurrencia de riesgos de corrupción en los procesos de su gestión. El resultado de todas estas actividades se materializa en el Mapa de Riesgos de Corrupción (Función Pública, 2021).
</t>
  </si>
  <si>
    <t xml:space="preserve">Compromiso permanente de transparencia, participación ciudadana y buen
gobierno, que permite, no sólo generar espacios de participación y deliberación pública, en una
estrategia de doble vía entre grupos de valor, demás actores interesados, y la entidad, sino además,
visibilizar la garantía de derechos, incluyendo a todos los grupos ciudadanos para que estos
conozcan, evalúen y retroalimenten los resultados de la gestión de la administración, estableciendo
así, acciones de seguimiento y evaluación para el mejoramiento continuo institucional (Función Pública, 2021). </t>
  </si>
  <si>
    <r>
      <t>Co</t>
    </r>
    <r>
      <rPr>
        <sz val="11"/>
        <color theme="1"/>
        <rFont val="Franklin Gothic Medium"/>
        <family val="2"/>
      </rPr>
      <t xml:space="preserve">mité Técnico </t>
    </r>
    <r>
      <rPr>
        <sz val="11"/>
        <color rgb="FF000000"/>
        <rFont val="Franklin Gothic Medium"/>
        <family val="2"/>
      </rPr>
      <t xml:space="preserve"> Evaluador De Glosas Definitivas</t>
    </r>
  </si>
  <si>
    <t>Resolución 2173 de 2022</t>
  </si>
  <si>
    <t xml:space="preserve">% SEGUIMIENTO A MIEMBROS DE CIGD SOBRE EL CURSO MIPG  </t>
  </si>
  <si>
    <t>%</t>
  </si>
  <si>
    <t>Miembros del CIGD inscritos al curso</t>
  </si>
  <si>
    <t>Miembros del CIGD con el curso avanzado entre los módulos 1 y 2</t>
  </si>
  <si>
    <t>Miembros del CIGD pendientes de certificarse</t>
  </si>
  <si>
    <t xml:space="preserve">Total de Miembros del CIGD </t>
  </si>
  <si>
    <t>Resultados</t>
  </si>
  <si>
    <t>PROCESO PARA DILIGENCIAMIENTO DE ACTIVIDADES DE GESTIÓN</t>
  </si>
  <si>
    <t>% DE ASISTENCIA A LA SENSIBILIZACIÓN DE MIPG POR PARTE DEL LIDER TERRITORIAL DEL DAFP</t>
  </si>
  <si>
    <t>Número de funcionarios del HUDN convocados</t>
  </si>
  <si>
    <t>Número de funcionarios del HUDN asistentes</t>
  </si>
  <si>
    <t xml:space="preserve">Número de miembros del CIGD asistentes a la sensibilización de MIPG </t>
  </si>
  <si>
    <t>Número de funcionarios del HUDN convocados que asistieron</t>
  </si>
  <si>
    <t>Número de funcionarios del HUDN no convocados que asistieron</t>
  </si>
  <si>
    <t>Total de Asistentes a la sensibilización de MIPG por parte del líder territorial del DAFP</t>
  </si>
  <si>
    <t>Miembros del CIGD que no asistieron</t>
  </si>
  <si>
    <t xml:space="preserve">Número de miembros del CIGD que no asistentes a la sensibilización de MIPG </t>
  </si>
  <si>
    <t>Omar Córdoba</t>
  </si>
  <si>
    <t>Reunión 2</t>
  </si>
  <si>
    <t>OFICINA ASESORA DE PLANEACION
GESTIÓN DE LA INFORMACIÓN
ATENCIÓN AL USUARIO</t>
  </si>
  <si>
    <t>Ítems</t>
  </si>
  <si>
    <t>Número de procesos representados</t>
  </si>
  <si>
    <t>% DE ASISTENCIA DE LOS MIEMBROS DEL CIGD A LA SENSIBILIZACIÓN DE MIPG POR PARTE DEL LIDER TERRITORIAL DEL DAFP</t>
  </si>
  <si>
    <t>Número de procesos no representados</t>
  </si>
  <si>
    <t>Número de subprocesos representados</t>
  </si>
  <si>
    <t>Número de subprocesos no representados</t>
  </si>
  <si>
    <t>N.A.</t>
  </si>
  <si>
    <t>CONVENCIONES</t>
  </si>
  <si>
    <t>Texto que se conserva de la Res. 907/2018.</t>
  </si>
  <si>
    <t>Texto de la Res. 907/2018 que se actualiza con la nueva normativa.</t>
  </si>
  <si>
    <t>Texto nuevo.</t>
  </si>
  <si>
    <t>Ajustes y cambios de Clara Luz Caicedo (Talento Humano)</t>
  </si>
  <si>
    <t>Ajustes y cambios de Leydi Londoño (Seguridad y Salud en el Trabajo)</t>
  </si>
  <si>
    <t>María Elizabeth Llanos "Sin observaciones"</t>
  </si>
  <si>
    <t>AUTODIAGNÓSTICO ASOCIADO</t>
  </si>
  <si>
    <t>NOMBRE DE LA POLITICA</t>
  </si>
  <si>
    <t>OBJETIVO DE LA POLÍTICA</t>
  </si>
  <si>
    <t>Planeación Institucional</t>
  </si>
  <si>
    <t>Gestión presupuestal y eficiencia del gasto público</t>
  </si>
  <si>
    <t>Talento humano</t>
  </si>
  <si>
    <t>Fortalecimiento organizacional y simplificación de procesos</t>
  </si>
  <si>
    <t>Defensa jurídica</t>
  </si>
  <si>
    <t>Gestión del conocimiento e innovación</t>
  </si>
  <si>
    <t>Control interno</t>
  </si>
  <si>
    <t>Seguimiento y evaluación del desempeño institucional</t>
  </si>
  <si>
    <t>Mejora Normativa</t>
  </si>
  <si>
    <t>Gestión de la Información Estadística</t>
  </si>
  <si>
    <t>DIMENSIONES</t>
  </si>
  <si>
    <t>Compras y Contratación Pública</t>
  </si>
  <si>
    <t>El propósito de esta política es permitir que las entidades cuenten con talento humano integral, idóneo, comprometido y transparente, que contribuya a cumplir con la misión institucional y los fines del Estado, para lograr su propio desarrollo personal y laboral. La Gestión Estratégica del Talento Humano - GETH exige la alineación de las prácticas de talento humano con los objetivos y con el propósito fundamental de la entidad. Para lograr una GETH se hace necesario vincular desde la planeación al talento humano, de manera que esa área pueda ejercer un rol estratégico en el desempeño de la entidad, por lo que requiere del apoyo y compromiso de la alta dirección.</t>
  </si>
  <si>
    <t>Gestión Estratégica del Talento Humano</t>
  </si>
  <si>
    <r>
      <rPr>
        <b/>
        <sz val="11"/>
        <color theme="1"/>
        <rFont val="Franklin Gothic Medium"/>
        <family val="2"/>
      </rPr>
      <t>Etapa 1: Disponer información</t>
    </r>
    <r>
      <rPr>
        <sz val="11"/>
        <color theme="1"/>
        <rFont val="Franklin Gothic Medium"/>
        <family val="2"/>
      </rPr>
      <t xml:space="preserve"> --&gt; Es indispensable que la entidad disponga de información oportuna y actualizada a fin de contar con insumos confiables para
una gestión con impacto en la labor de los servidores y en el bienestar de los ciudadanos.
</t>
    </r>
    <r>
      <rPr>
        <b/>
        <sz val="11"/>
        <color theme="1"/>
        <rFont val="Franklin Gothic Medium"/>
        <family val="2"/>
      </rPr>
      <t>Etapa 2: Diagnosticar la Gestión  Estratégica del Talento Humano</t>
    </r>
    <r>
      <rPr>
        <sz val="11"/>
        <color theme="1"/>
        <rFont val="Franklin Gothic Medium"/>
        <family val="2"/>
      </rPr>
      <t xml:space="preserve"> --&gt; Un paso fundamental para emprender acciones orientadas a fortalecer el liderazgo y el talento humano, es contar con un diagnóstico. Para ello, se utiliza una herramienta denominada Matriz de GETH.
</t>
    </r>
    <r>
      <rPr>
        <b/>
        <sz val="11"/>
        <color theme="1"/>
        <rFont val="Franklin Gothic Medium"/>
        <family val="2"/>
      </rPr>
      <t xml:space="preserve">Etapa 3: Diseñar acciones para la Gestión Estratégica del Talento Humano </t>
    </r>
    <r>
      <rPr>
        <sz val="11"/>
        <color theme="1"/>
        <rFont val="Franklin Gothic Medium"/>
        <family val="2"/>
      </rPr>
      <t xml:space="preserve">--&gt; Para
esta etapa se ha diseñado un formato asociado a la Matriz, denominado plan de acción.
</t>
    </r>
  </si>
  <si>
    <t>El propósito de esta política es desarrollar mecanismos que faciliten la institucionalización de la política de integridad en las
entidades públicas con miras a garantizar un comportamiento probo de los servidores públicos y controlar las conductas de
corrupción que afectan el logro de los fines esenciales del Estado.</t>
  </si>
  <si>
    <r>
      <rPr>
        <b/>
        <sz val="11"/>
        <color theme="1"/>
        <rFont val="Franklin Gothic Medium"/>
        <family val="2"/>
      </rPr>
      <t>Talento Humano:</t>
    </r>
    <r>
      <rPr>
        <sz val="11"/>
        <color theme="1"/>
        <rFont val="Franklin Gothic Medium"/>
        <family val="2"/>
      </rPr>
      <t xml:space="preserve">
MIPG concibe al talento humano como el activo más importante con el que cuentan las entidades y como el gran factor de éxito que les facilita la gestión y el logro de sus objetivos y resultados. El talento
humano, es decir, todas las personas que laboran en la administración pública, en el marco de los
valores del servicio público, contribuyen con su trabajo, dedicación y esfuerzo al cumplimiento de la
misión estatal, a garantizar los derechos y a responder las demandas de los ciudadanos.
</t>
    </r>
  </si>
  <si>
    <r>
      <rPr>
        <b/>
        <sz val="11"/>
        <color theme="1"/>
        <rFont val="Franklin Gothic Medium"/>
        <family val="2"/>
      </rPr>
      <t xml:space="preserve">Direccionamiento estratégico y planeación: </t>
    </r>
    <r>
      <rPr>
        <sz val="11"/>
        <color theme="1"/>
        <rFont val="Franklin Gothic Medium"/>
        <family val="2"/>
      </rPr>
      <t>MIPG tiene como condición que las entidades tengan claro el horizonte a corto y mediano plazo que le
permita definir la ruta estratégica que guiará su gestión institucional, con miras a satisfacer las necesidades
de sus grupos de valor, así como fortalecer su confianza y legitimidad. En torno a la satisfacción de las necesidades ciudadanas, las entidades focalizan sus procesos y el uso de sus recursos.</t>
    </r>
  </si>
  <si>
    <t>El propósito de esta política es permitir que las entidades definan la ruta estratégica y operativa que guiará la gestión de la entidad, con miras a satisfacer las necesidades de sus grupos de valor.</t>
  </si>
  <si>
    <t xml:space="preserve">1. Reflexionar y tener claro aspectos como misión, razón de ser, para quién y para qué debo hacer.
2. Diagnóstico de capacidades y entorno: análisis interno y autocrítico.
3. Lineamientos previstos en las normas para formulación de planes estratégicos.
4. Formular planes de acción anual.
5. Recomendación para formulación de indicadores.
6. Recomendaciones para formular los lineamientos para administración de riesgos.
</t>
  </si>
  <si>
    <t>El propósito de esta política es permitir que las entidades utilicen los recursos presupuestales de que disponen de manera apropiada y coherente con el logro de metas y objetivos institucionales, ejecutar su presupuesto de manera eficiente, austera y transparente y llevar un adecuado control y seguimiento.</t>
  </si>
  <si>
    <t>1. Programar presupuesto.
2. Alineación de la planeación y el presupuesto</t>
  </si>
  <si>
    <t>El propósito de esta política es permitir que las entidades estatales gestionen adecuadamente sus compras y contrataciones públicas a través de plataformas electrónicas, lineamientos normativos, documentos estándar, instrumentos de agregación de demanda y técnicas de aprovisionamiento estratégico que, como proceso continuo, estructurado y sistemático de generación de valor, les permita mejorar constantemente los niveles de calidad, servicio y satisfacción de las necesidades en sus procesos de adquisición.
La política de compras y contratación pública permite a las entidades estatales alinearse con las mejores prácticas en
abastecimiento y contratación, para fortalecer la satisfacción de las necesidades públicas (eficacia), con optimización de recursos (eficiencia), altos estándares de calidad, pluralidad de oferentes y garantía de transparencia y rendición de cuentas.</t>
  </si>
  <si>
    <t>Integridad
Participación ciudadana
Plan anticorrupción</t>
  </si>
  <si>
    <r>
      <t xml:space="preserve">Gestión con valores para resultados: </t>
    </r>
    <r>
      <rPr>
        <sz val="11"/>
        <color theme="1"/>
        <rFont val="Franklin Gothic Medium"/>
        <family val="2"/>
      </rPr>
      <t>MIPG facilita que la gestión de las entidades esté orientada hacia el logro de resultados en el marco de la integridad. Para esto, pone en marcha los cursos de acción o trayectorias de implementación definidas en la dimensión de Direccionamiento
Estratégico y Planeación y contando con el talento humano disponible en la entidad</t>
    </r>
    <r>
      <rPr>
        <b/>
        <sz val="11"/>
        <color theme="1"/>
        <rFont val="Franklin Gothic Medium"/>
        <family val="2"/>
      </rPr>
      <t>.</t>
    </r>
  </si>
  <si>
    <t>Transparencia y Acceso a la información</t>
  </si>
  <si>
    <t>Defensa Jurídica Territorio y Nación</t>
  </si>
  <si>
    <t>Gestión de la Información Estadística Nación y Territorio</t>
  </si>
  <si>
    <t>El propósito de esta política es fortalecer las capacidades organizacionales mediante la alineación entre la estrategia institucional y el modelo de operación por procesos, la estructura y la planta de personal, de manera que contribuyan a la generación de mayor valor público en la prestación de bienes y servicios, aumentando la productividad estatal.</t>
  </si>
  <si>
    <t xml:space="preserve">Gobierno Digital es la política de MIPG que busca promover el uso y aprovechamiento de las Tecnologías de la Información y las Comunicaciones -TIC, para consolidar un Estado y ciudadanos competitivos, proactivos, e innovadores, que generen valor público en un entorno de confianza digital. La política de Gobierno Digital contribuye a la Transformación Digital del sector público, la cual implica un cambio en los procesos, la cultura y el uso te de la tecnología (principalmente tecnologías emergentes y de la Cuarta Revolución Industrial), para el mejoramiento de las relaciones externas de las entidades de Gobierno, a través de la prestación de servicios más
eficientes. 
</t>
  </si>
  <si>
    <r>
      <t xml:space="preserve">
</t>
    </r>
    <r>
      <rPr>
        <b/>
        <sz val="11"/>
        <color theme="1"/>
        <rFont val="Franklin Gothic Medium"/>
        <family val="2"/>
      </rPr>
      <t>1. Componentes:</t>
    </r>
    <r>
      <rPr>
        <sz val="11"/>
        <color theme="1"/>
        <rFont val="Franklin Gothic Medium"/>
        <family val="2"/>
      </rPr>
      <t xml:space="preserve">
– TIC para el Estado: Tiene como objetivo mejorar el funcionamiento de las entidades públicas y su relación con otras entidades públicas, a través del uso de las Tecnologías de la Información y las Comunicaciones.
– TIC para la Sociedad: Tiene como objetivo fortalecer la sociedad y su relación con el Estado en un entorno confiable que permita la apertura y el aprovechamiento de los datos públicos.
</t>
    </r>
    <r>
      <rPr>
        <b/>
        <sz val="11"/>
        <color theme="1"/>
        <rFont val="Franklin Gothic Medium"/>
        <family val="2"/>
      </rPr>
      <t>2. Habilitadores Transversales:</t>
    </r>
    <r>
      <rPr>
        <sz val="11"/>
        <color theme="1"/>
        <rFont val="Franklin Gothic Medium"/>
        <family val="2"/>
      </rPr>
      <t xml:space="preserve">
– Seguridad de la Información: Busca que las entidades públicas incorporen la seguridad de la información en todos sus procesos, trámites, servicios, sistemas de información, infraestructura y en general, en todos los activos de información de
las entidades del Estado.
– Arquitectura: busca que las entidades públicas apliquen en su gestión, un enfoque de Arquitectura Empresarial para el fortalecimiento de sus capacidades institucionales y de gestión de TI.</t>
    </r>
  </si>
  <si>
    <t>LINEAMIENTOS GENERALES PARA LA IMPLEMENTACIÓN</t>
  </si>
  <si>
    <t>Con la política se fortalecen las capacidades de las múltiples partes interesadas para identificar, gestionar, tratar y mitigar los riesgos de seguridad digital en sus actividades socioeconómicas en el entorno digital, así como en la creación e implementación de instrumentos de resiliencia, recuperación y respuesta nacional en un marco de cooperación, colaboración y asistencia. Lo anterior, con el fin de contribuir al crecimiento de la economía digital nacional, lo que a su vez impulsará una mayor prosperidad económica y social en el país.</t>
  </si>
  <si>
    <t>De otro lado, en el Comité Institucional de Gestión y Desempeño se debe articular los esfuerzos, recursos, metodologías y estrategias para asegurar la implementación de la política. Para ello, se debe designar un responsable de Seguridad Digital que también es el responsable de la Seguridad de la Información en la entidad, el cual debe pertenecer a un área transversal que haga parte de la Alta Dirección. Para las entidades cabeza de sector, el Responsable de Seguridad Digital será el designado como enlace sectorial de seguridad digital. En el orden territorial, MinTIC definirá los lineamientos para que las entidades territoriales definan la figura del enlace de Seguridad Digital territorial para la implementación de la política de Seguridad Digital, así como las instancias respectivas para la articulación con el Coordinador Nacional de Seguridad Digital.</t>
  </si>
  <si>
    <t xml:space="preserve">La política busca que las entidades orienten sus actividades en el marco de un modelo de Gerencia Jurídica Pública eficiente y eficaz que permita lograr de manera sostenible una disminución del número de demandas en su contra y del valor de las condenas a su cargo.
Lo anterior aunado a un mejoramiento de su desempeño en la etapa judicial y en la recuperación por vía de la acción de repetición o del llamamiento en garantía con fines de repetición de las sumas pagadas por sentencias, conciliaciones o laudos arbitrales cuando a ello haya lugar.
</t>
  </si>
  <si>
    <t>1. Defensa abstracta del ordenamiento jurídico.
2. Etapa de prevención del daño jurídico.
3.  Etapa prejudicial.
4. Etapa de defensa judicial.
5. Etapa de cumplimiento y pago de sentencias y conciliaciones.
6. Etapa de acción de repetición y recuperación de recursos públicos.
7. Gestión del conocimiento.</t>
  </si>
  <si>
    <t>La política de Mejora Normativa tiene como objetivo promover el uso de herramientas y buenas prácticas regulatorias, a fin de lograr que las normas expedidas por la Rama Ejecutiva del Poder Público, en los órdenes nacional y territorial, revistan los parámetros de calidad técnica y jurídica y resulten eficaces, eficientes, transparentes, coherentes y simples, en aras de fortalecer la seguridad jurídica y un marco regulatorio y reglamentario que facilite el emprendimiento, la competencia, la productividad, el desarrollo económico y el bienestar social.</t>
  </si>
  <si>
    <t>Dentro de los fines esenciales del Estado se encuentra servir a la comunidad, razón por la cual, la implementación de la Política trasciende de la atención oportuna y con calidad de los requerimientos de los ciudadanos; su cabal cumplimiento implica que las organizaciones públicas orienten su gestión a la generación de valor público y garanticen el acceso a los derechos de los ciudadanos y sus grupos de valor.
La Política de Servicio al Ciudadano se define entonces como una política pública transversal cuyo objetivo general es garantizar
el acceso efectivo, oportuno y de calidad de los ciudadanos a sus derechos en todos los escenarios de relacionamiento con el
Estado.</t>
  </si>
  <si>
    <t>Ciclo de gobernanza regulatoria:
1. Planeación
2. Diseño
3. Participación
4. Revisión de calidad
5. Publicación
6. Evaluación</t>
  </si>
  <si>
    <t>Esta política tiene como propósito reducir los costos de transacción en la interacción de los ciudadanos con el Estado, a través de la racionalización, simplificación y automatización de los trámites; de modo que los ciudadanos accedan a sus derechos, cumplan obligaciones y desarrollen actividades comerciales o económicas de manera ágil y efectiva frente al Estado.</t>
  </si>
  <si>
    <t>1. Portafolio de oferta institucional (trámites
y otros procedimientos administrativos)
identificado y difundido.
2. Priorización participativa de trámites y
otros procedimientos administrativos de
cara al ciudadano, a racionalizar durante la
vigencia
3. Estrategia de racionalización de trámites
formulada e implementada
4. Resultados de la racionalización
cuantificados y difundidos.</t>
  </si>
  <si>
    <t>Esta política tiene como propósito permitir que las entidades garanticen la incidencia efectiva de los ciudadanos y sus organizaciones en los procesos de planeación, ejecución, evaluación -incluyendo la rendición de cuentas- de su gestión, a través de diversos espacios, mecanismos, canales y prácticas de participación ciudadana.</t>
  </si>
  <si>
    <t>Participación ciudadana
Rendición de cuentas</t>
  </si>
  <si>
    <t xml:space="preserve">1. Elaborar el diagnóstico del estado actual de la participación ciudadana
2. Contruir la estrategia de participación ciudadana 
3. Construir la estrategia de rendición de cuentas en el PAAC
4. Ejecutar la estratégia de participación ciudadana y rendición de cuentas
5. Evaluar la estratégias
</t>
  </si>
  <si>
    <r>
      <t xml:space="preserve">Evaluación de resultados: </t>
    </r>
    <r>
      <rPr>
        <sz val="11"/>
        <color theme="1"/>
        <rFont val="Franklin Gothic Medium"/>
        <family val="2"/>
      </rPr>
      <t>Para MIPG es importante que las entidades conozcan de manera permanente los avances en su gestión y los
logros de los resultados y metas propuestas, en los tiempos y recursos previstos y si general los efectos
deseados para la sociedad; de igual manera, esto le permite introducir mejoras en la gestión</t>
    </r>
  </si>
  <si>
    <t>Para facilitar el seguimiento y evaluación del desempeño institucional, es importante tener en cuenta los siguientes lineamientos:</t>
  </si>
  <si>
    <t>18 Autodiagnósticos</t>
  </si>
  <si>
    <r>
      <rPr>
        <b/>
        <sz val="11"/>
        <color theme="1"/>
        <rFont val="Franklin Gothic Medium"/>
        <family val="2"/>
      </rPr>
      <t xml:space="preserve">Información y comunicación: </t>
    </r>
    <r>
      <rPr>
        <sz val="11"/>
        <color theme="1"/>
        <rFont val="Franklin Gothic Medium"/>
        <family val="2"/>
      </rPr>
      <t xml:space="preserve">MIPG define la Información y Comunicación como una dimensión articuladora de las demás, puesto que permite
a las entidades vincularse con su entorno y facilitar la ejecución de sus operaciones a través de todo el ciclo de
gestión. 
</t>
    </r>
  </si>
  <si>
    <t>El propósito de la política es lograr mayor eficiencia para la implementación de la gestión documental y Administración de Archivos para: propiciar la transparencia en la gestión pública y el acceso a los archivos como garante de los derechos de los ciudadanos, los servidores públicos y las entidades del Estado; recuperar, preservar y difundir el patrimonio documental de la nación en diferentes medios y soportes como fuente de memoria e identidad cultural; promover el gobierno abierto (transparencia, colaboración y participación) a través de los archivos como herramienta de control social de la gestión pública; fomentar la modernización de los archivos a través de la generación de estrategias que propicien el uso de tecnologías y proyectos de innovación; impulsar en los servidores públicos, la cultura archivística y el desarrollo de estrategias que permitan fortalecer las capacidades para el adecuado manejo y tratamiento de los archivos; así como velar por la recuperación, protección y custodia de los Archivos de los Derechos Humanos, grupos étnicos, comunidades indígenas y población vulnerable.</t>
  </si>
  <si>
    <t>1. Estratégico
2. Administración de archivos
3. Proceso de la gestión documental
4. Tecnológico
5. Cultural</t>
  </si>
  <si>
    <t>Esta política le permite a la entidad articular acciones para la prevención, detección e investigación de los riesgos de en los procesos de la gestión administrativa y misional de las entidades públicas, así como garantizar el ejercicio del derecho fundamental de acceder a la información pública a los ciudadanos y responderles de buena fe, de manera adecuada, veraz, oportuna y gratuita a sus solicitudes de acceso a la información pública.</t>
  </si>
  <si>
    <t>Esta política busca que las entidades generen y dispongan la información estadística, así como la de sus registros administrativos, de acuerdo con los lineamientos establecidos por el líder de Política, para mejorar la efectividad de su gestión y planeación basada en evidencias; garantizando una continua disponibilidad de información de calidad a lo largo del ciclo de la política pública; fomentando el diálogo social con la ciudadanía y los grupos de interés, en el marco de la construcción participativa de las soluciones sociales, y generando una herramienta de control político y social que permita la transparencia de las actuaciones del Estado.</t>
  </si>
  <si>
    <r>
      <t>Gestión del conocimiento e innovación:</t>
    </r>
    <r>
      <rPr>
        <sz val="11"/>
        <color theme="1"/>
        <rFont val="Franklin Gothic Medium"/>
        <family val="2"/>
      </rPr>
      <t xml:space="preserve"> La gestión del conocimiento y la innovación fortalece de forma transversal a las demás dimensiones de
MIPG en tanto busca que las entidades públicas analicen las formas en las que genera, captura, evalúa y
distribuye el conocimiento, de manera que estas puedan aprender de sí mismas y de su entorno, con el
objetivo de mejorar su gestión.</t>
    </r>
  </si>
  <si>
    <t>La gestión del conocimiento y la innovación como política de gestión y desempeño tiene como propósito facilitar el aprendizaje y la adaptación de las entidades a los cambios y a la evolución de su entorno, a través de la gestión de un conocimiento colectivo y de vanguardia, que permita generar productos/servicios adecuados a las necesidades de los ciudadanos y, además, propicie su transformación en entidades que a través de su dinámica, faciliten la innovación institucional en el marco de un Estado eficiente y productivo.</t>
  </si>
  <si>
    <r>
      <t xml:space="preserve">Control Interno: </t>
    </r>
    <r>
      <rPr>
        <sz val="11"/>
        <color theme="1"/>
        <rFont val="Franklin Gothic Medium"/>
        <family val="2"/>
      </rPr>
      <t>MIPG promueve el mejoramiento continuo de las entidades, razón por la cual éstas deben establecer acciones,
métodos y procedimientos de control y de gestión del riesgo, así como mecanismos para la prevención y
evaluación de éste. El Control Interno es la clave para asegurar razonablemente que las demás dimensiones de
MIPG cumplan su propósito</t>
    </r>
  </si>
  <si>
    <t>Con esta dimensión, y la implementación de la política que la integra, se logra cumplir el objetivo de MIPG “Desarrollar una cultura organizacional fundamentada en la información, el control y la evaluación, para la toma de decisiones y la mejora continua”.</t>
  </si>
  <si>
    <t>1. Componentes del Modelo Estándar de Control Interno MECI
2. El propósito para cada uno de los componentes se despliega de la siguiente forma:
- Ambiente de Control.
- Evaluación del riesgo
-  Actividades de control
- Información y comunicación
- Actividades de monitoreo
3. Implementación de las líneas de defensa</t>
  </si>
  <si>
    <t>GESTION FINANCIERA</t>
  </si>
  <si>
    <t>OFICINA ASESORA JURIDICA</t>
  </si>
  <si>
    <t>ATENCION AL USUARIO</t>
  </si>
  <si>
    <t xml:space="preserve">Gestión DocumentaL </t>
  </si>
  <si>
    <t>Gestión Documental (política de archivos y gestión documental)</t>
  </si>
  <si>
    <t>OFICINA ASESORA DE CONTROL INTERNO DE GESTION</t>
  </si>
  <si>
    <t>1. Estructurar el Plan Anual de Adquisiciones -PAA-.
2. Incorporar prácticas de Análisis de Datos
3. Incorporar prácticas de Abastecimiento Estratégico.
4. Promover la competencia.
5. Implementar Lineamientos de Buenas Prácticas (Guías, Manuales) y Documentos Estándar desarrollados por Colombia Compra Eficiente.
6. Emplear la plataforma transaccional SECOP II para facilitar la celeridad, economía y simplicidad en las actuaciones administrativas.
7. Hacer uso de Instrumentos de Agregación de Demanda de la Tienda Virtual del Estado Colombiano.</t>
  </si>
  <si>
    <t>ALTA DIRECCION
OFICINAS ASESORAS
LIDERES DE PROCESO ASISTENCIALES
LIDERES DE PROCESO ADMINISTRATIVOS
PARTES INTERESADAS</t>
  </si>
  <si>
    <t>ALTA DIRECCION
OFICINAS ASESORAS
LIDERES DE PROCESO ASISTENCIALES
LIDERES DE PROCESO ADMINISTRATIVOS</t>
  </si>
  <si>
    <t>1. Rendición de cuentas.
2. Ciudadanos participativos e informados.
3. Servidores comprometidos y meritorios.</t>
  </si>
  <si>
    <t xml:space="preserve">Integridad y gestión de conflicto de intereses
Rendición de cuentas
Participación ciudadana
</t>
  </si>
  <si>
    <t>1. Garantizar derecho fundamental de acceder a la información pública
2. Practicar transparencia activa (divulgar activamente información pública sin que medie solicitud alguna)
3. Practicar transparencia pasiva (responder de buena fe, de manera adecuada, veraz, oportuna y gratuita a las solicitudes de acceso a la información pública)
4. Producir, capturar, divulgar, almacenar y garantizar la seguridad de la información.</t>
  </si>
  <si>
    <t>1. Entender la situación.
2. Diseñar o rediseñar lo necesario
3. Trabajar por procesos
4. Gestionar recursos físicos y servicios internos</t>
  </si>
  <si>
    <t>1. ¿ Cómo planear la política? 
Direccionamiento estratégico y planeación
2. ¿Cómo implementar la política?
Talento Humano
Integridad pública
Gestión con valores para resultados
Información y comunicación
Gestión del conocimiento y la innovación
3. ¿Cómo medir la política?
Evaluación de gestión y resultados
Control interno</t>
  </si>
  <si>
    <t>ALTA DIRECCION
OTROS PROCESOS A REQUERIMIENTO</t>
  </si>
  <si>
    <t xml:space="preserve">1. Eje 1. Generación y producción  
2. Eje 2. Herramientas de uso y apropiación
3. Eje 3. Analítica institucional
4. Eje 4. Cultura del compartir y difundir
</t>
  </si>
  <si>
    <t>1. Planificación Estadística 
2. Fortalecimiento de registros administrativos 
3. Calidad Estadística</t>
  </si>
  <si>
    <t>GRUPOS DE PROCESOS DE APOYO</t>
  </si>
  <si>
    <t>Oficina Asesora de Planeación 
Talento Humano
Gestión de la información
SST
Defensa Jurídica
Sindicatos
Docencia e investigación</t>
  </si>
  <si>
    <t>Oficina Asesora de Planeación 
Talento Humano
Comunicación</t>
  </si>
  <si>
    <t>Oficina Asesora de Planeación 
Talento Humano
CIGD
Docencia e Investigación
Control Interno</t>
  </si>
  <si>
    <t xml:space="preserve">Atención al Usuario
Oficina Asesora de Planeación
Gestión de la información
</t>
  </si>
  <si>
    <t xml:space="preserve">Oficina Asesora de Planeación
Gestión de la información
</t>
  </si>
  <si>
    <t xml:space="preserve">Oficina Asesora de Planeación
Gestión de la información
Atención al usuario
</t>
  </si>
  <si>
    <t>Oficina Asesora de Planeación
Atención al Usuario
Gestión de la información
Control interno</t>
  </si>
  <si>
    <t>Gestión de la Información
Oficina Asesora de Planeación
Atención al usuario</t>
  </si>
  <si>
    <t>Gestión Documental
Gestión de la Información
Oficina Asesora de Planeación
Talento Humano</t>
  </si>
  <si>
    <t>Gestión de la Información
Oficina Asesora de Planeación
Talento Humano
Docencia e investigació</t>
  </si>
  <si>
    <t>CRONOGRAMA  MIPG - 2023</t>
  </si>
  <si>
    <t xml:space="preserve">DIMENSIÓN </t>
  </si>
  <si>
    <t xml:space="preserve">ACTIVIDADES </t>
  </si>
  <si>
    <t>No. ACCIÓN</t>
  </si>
  <si>
    <t xml:space="preserve">ACCIÓN </t>
  </si>
  <si>
    <t>AREA RESPONSABLE</t>
  </si>
  <si>
    <t xml:space="preserve">APOYO RESPONSABLE </t>
  </si>
  <si>
    <t>FECHA DE EJECUCIÓN</t>
  </si>
  <si>
    <t xml:space="preserve">CRONOGRAMA DE TRABAJO </t>
  </si>
  <si>
    <t>META</t>
  </si>
  <si>
    <t>INICIO</t>
  </si>
  <si>
    <t>FIN</t>
  </si>
  <si>
    <t>ENE</t>
  </si>
  <si>
    <t>FEB</t>
  </si>
  <si>
    <t>MAR</t>
  </si>
  <si>
    <t>ABR</t>
  </si>
  <si>
    <t>JUN</t>
  </si>
  <si>
    <t>JUL</t>
  </si>
  <si>
    <t>AGO</t>
  </si>
  <si>
    <t>SEP</t>
  </si>
  <si>
    <t>OCT</t>
  </si>
  <si>
    <t>NOV</t>
  </si>
  <si>
    <t>DIC</t>
  </si>
  <si>
    <t xml:space="preserve">1. TALENTO HUMANO </t>
  </si>
  <si>
    <t>Gestión estratégica del talento humano</t>
  </si>
  <si>
    <t>Contar con cifras de retiro de
servidores y su correspondiente análisis por modalidad de retiro.</t>
  </si>
  <si>
    <t xml:space="preserve">1. Realizar formato de encuesta de retiro. 
2. Identificar las razones del retiro del personal
3. Elaborar el respectivo informe. </t>
  </si>
  <si>
    <t xml:space="preserve">Talento Humano </t>
  </si>
  <si>
    <t>Verificar información reportada en sigep</t>
  </si>
  <si>
    <t>1. Realizar análisis de información subida a SIGEP 
2. Publicar circular trimestral de obligatoriedad actualización SIGEP</t>
  </si>
  <si>
    <t>Realizar caracterización del personal</t>
  </si>
  <si>
    <t>1. Diseño encuesta sociodemográfica.
2.  Aplicación de encuesta de caracterización del personal. 
3.  Informe de resultados</t>
  </si>
  <si>
    <t>Depuración de hojas de vida laboral</t>
  </si>
  <si>
    <t>1. Establecer lineamientos para actualización hojas de vida. 
2. Depurar hojas de vida de planta permanente con base en criterios de archivística</t>
  </si>
  <si>
    <t>Incentivar planes de acción en cuanto a resultados evaluación desempeño y medición competencia</t>
  </si>
  <si>
    <t>1. Identificar personal que requiere plan acción frente a EDL  y medición competencias. 
2. Realizar mesas de trabajo con las coordinaciones de servicio para estandarizar planes acción.
3. Realizar acompañamiento a ejecución planes de acción</t>
  </si>
  <si>
    <t>Diseño plan de comunicaciones  sobre el código de integridad</t>
  </si>
  <si>
    <t>Diagnosticar si las estrategias de comunicación que empleó la entidad para promover el Código de Integridad son idóneas.</t>
  </si>
  <si>
    <t>Oficina Asesora de Planeación 
Comunicación</t>
  </si>
  <si>
    <t>Articulación con el comité de MIPG y lideres de procesos, para diseñar, implementar y evaluar plan de acción</t>
  </si>
  <si>
    <t>Determinar el alcance de las estrategias de implementación del Código de Integridad, para establecer actividades concretas que mejoren la apropiación y/o adaptación al Código.</t>
  </si>
  <si>
    <t>Realizar encuesta sobre conocimiento del código de integridad</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</si>
  <si>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</si>
  <si>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canales  y las metodologías que se emplearán  para desarrollar  las actividades de implementación del Código de Integridad.</t>
  </si>
  <si>
    <t>Diseño de plan de trabajo para ejecución de actividades del código de integridad</t>
  </si>
  <si>
    <t>Establecer el  cronograma de ejecución de las actividades de implementación del Código de Integridad.</t>
  </si>
  <si>
    <t>Definir los roles y responsabilidades del Grupo de Trabajo de integridad en cabeza del Grupo de Gestión Humana</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</si>
  <si>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</si>
  <si>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 xml:space="preserve">Preparar las actividades que se implementarán en el afianzamiento del Código de Integridad. </t>
  </si>
  <si>
    <t>Contar con información de los trabajadores sobre implementación de código de integridad</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</si>
  <si>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</si>
  <si>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Elaboración de informe de gestión al comité de MIPG</t>
  </si>
  <si>
    <t>Analizar la actividad  que se ejecutó, así como las recomendaciones u objeciones recibidas en el proceso de participación y realizar los ajustes a que haya lugar.</t>
  </si>
  <si>
    <t>Socializar los resultados de la consolidación de las actividades del Código de Integridad.</t>
  </si>
  <si>
    <t>Analizar los resultados obtenidos en la implementación de las acciones del Código de Integración:
1. Identificar el número de actividades en las que se involucró al servidor público con los temas del Código. 
2. Grupos de intercambio</t>
  </si>
  <si>
    <t xml:space="preserve">Documentar las buenas practicas de la entidad en materia de Integridad que permitan alimentar la próximo intervención del Código. </t>
  </si>
  <si>
    <t>2. DIRECCIONAMIENTO ESTRATÉGICO Y PLANEACIÓN</t>
  </si>
  <si>
    <t>Gestión de Conflictos de Intereses</t>
  </si>
  <si>
    <t xml:space="preserve">En el componente de Iniciativas Adicionales del Plan Anticorrupción y Atención al Ciudadano - PAAC, se programaron actividades de pedagogía, gestión o seguimiento a los conflictos de intereses. </t>
  </si>
  <si>
    <t>1. Inclusión en el PIC 2023 de las temáticas conflicto de intereses, SARLAFT y plan anticorrupción.
2. Ejecución de la capacitación y evaluación de conocimiento adquiridos durante la capacitación.</t>
  </si>
  <si>
    <t>Con que frecuencia hace seguimiento a la implementación de la estrategia de gestión de conflicto de intereses el Comité Institucional de Gestión y Desempeño</t>
  </si>
  <si>
    <t>Establecer cronograma de sesiones extraordinarias con el CIGD donde se evalué la implementación de la estrategia de gestión de conflicto de intereses.</t>
  </si>
  <si>
    <t xml:space="preserve">El Comité Institucional de Gestión y Desempeño ha definido las dependencias encargadas para implementar una gestión de conflictos de intereses en la entidad. </t>
  </si>
  <si>
    <t>Reunión del CIDG para establecer responsabilidades en relación a la gestión de conflicto de intereses</t>
  </si>
  <si>
    <t>La entidad identificó las áreas con riesgo de posibles conflictos de intereses en los procesos o dependencias</t>
  </si>
  <si>
    <t xml:space="preserve">Conformación del equipo para tratar la gestión de conflicto de intereses con el objetivo de la construcción de la metodología para implementación </t>
  </si>
  <si>
    <t xml:space="preserve">La entidad cuenta con un canal de comunicación interna (correo, buzón, intranet) para recibir declaraciones de impedimentos o recusaciones de impedimentos. </t>
  </si>
  <si>
    <t>1. Realizar jornada de sensibilización sobre conflicto de interés y su denuncia en los canales de comunicación internos
2. Articular correo electrónico o mecanismo de recepción de información sobre asuntos de corrupción</t>
  </si>
  <si>
    <t>La entidad estableció un procedimiento interno para el manejo y declaración de conflictos de intereses de conformidad con el artículo 12 de la Ley 1437 de 2011.</t>
  </si>
  <si>
    <t>Diseñar, documentar y socializar el procedimiento interno para el manejo y declaración de conflictos de intereses.</t>
  </si>
  <si>
    <t xml:space="preserve">La Oficina o dependencia de control interno hace seguimiento a la publicación de la declaración de bienes, rentas y conflictos de intereses de los servidores públicos, incluyendo contratistas </t>
  </si>
  <si>
    <t xml:space="preserve">Establecer plan de seguimiento a la publicación de la declaración de bienes, rentas y conflictos de intereses de los servidores públicos, incluyendo contratistas </t>
  </si>
  <si>
    <t>Identificar y documentar las debilidades y fortalezas de la entidad para promover la participación  en la implementación de los ejercicios de rendición de cuentas con base en  la evaluación de la oficina de planeación y/o Control Interno.</t>
  </si>
  <si>
    <t>Informe general de las debilidades y fortalezas que contribuyan a la participación del ejercicio de rendición de cuentas.</t>
  </si>
  <si>
    <t>Identificar las condiciones de entorno social, económico, político, ambiental y cultural para afectan el desarrollo de la rendición de cuentas</t>
  </si>
  <si>
    <t>Plan de mejora a las condiciones sociales, económicas, políticas, ambientales y culturales, identificadas por cada dependencia resposable</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</si>
  <si>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</si>
  <si>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Acciones de convocatoria y difusión de información, para garantizar la participación de los gruos de valor en los espacios de diálogo programados, así como definir los canales para publicar y divulgar, de manera permanente, la información de las temáticas de rendición de cuentas.</t>
  </si>
  <si>
    <t>Socializar al interior de la entidad, los resultados del diagnóstico del proceso de rendición de cuentas institucional</t>
  </si>
  <si>
    <t>Piezas comunicacionales (Infografias, boletines, cuñas radiales, etc) para divulgar información sobre los resultados del diagnóstico con los funcionarios de la Institución</t>
  </si>
  <si>
    <t>Establecer temas e informes, mecanismos de interlocución y retroalimentación con los organismos de control para articular su intervención en el proceso de rendición de cuentas</t>
  </si>
  <si>
    <t xml:space="preserve">Mesas de trabajo en articulación entre HUDN y Organismos de Control para establecer informes, mecanismos de interlocución y retroalimentación </t>
  </si>
  <si>
    <t>Definir el presupuesto asociado a las actividades que se implementarán en la entidad para llevar a cabo los ejercicios de rendición de cuentas.</t>
  </si>
  <si>
    <t>Presupuesto definido para proceso de rendición de cuentas</t>
  </si>
  <si>
    <t>Acordar con los grupos de valor, especialmente con organizaciones sociales y grupos de interés ciudadano los periodos y metodologías para realizar los espacios de diálogo sobre temas específicos.</t>
  </si>
  <si>
    <t>Cronograma con los periodos y metodologías establecidas para realizar los espacios de diálogo sobre temas específicos.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</si>
  <si>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</si>
  <si>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Formato interno de reporte de actividades durante el proceso de rendición de cuentas</t>
  </si>
  <si>
    <t>Elaborar con la colaboración de los grupos de interés la estrategia de rendición de cuentas.</t>
  </si>
  <si>
    <t>Cronograma de espacios de dialogo con los grupos de interéspara la creación de la estrategia de rendición de cuentas.</t>
  </si>
  <si>
    <t>Realizar reuniones preparatorias y acciones de capacitación con líderes de organizaciones sociales y grupos de interés para formular  y ejecutar mecanismos de convocatoria a los espacios de diálogo.</t>
  </si>
  <si>
    <t>Cronograma de  reuniones preparatorias y acciones de capacitación con líderes de organizaciones sociales y grupos de interés para formular  y ejecutar mecanismos de convocatoria a los espacios de diálogo..</t>
  </si>
  <si>
    <t xml:space="preserve">En la construcción del Mapa de Riesgos de Corrupción  se adelantó un proceso participativo en el que se invitó a ciudadanos, usuarios o grupos de interés  y responsables de los procesos de la Entidad junto con sus equipos </t>
  </si>
  <si>
    <t>Diseñar estrategia de divulgación y difusión para invitar a los interesados a participar en la construcción de la matriz de riesgos de corrupción</t>
  </si>
  <si>
    <t>Oficina Asesora de planeación
Gestión de la información</t>
  </si>
  <si>
    <t>La entidad hace seguimiento al Mapa de Riesgos de Corrupción en el tiempo prudente establecido</t>
  </si>
  <si>
    <t xml:space="preserve">Establecer y divulgar plan de trabajo para seguimiento al mapa de riesgos de corrupción </t>
  </si>
  <si>
    <t>La entidad realizo seguimiento y control al mapa de riesgos de corrupción y las medidas para mitigarlos</t>
  </si>
  <si>
    <t>Establecer plan de trabajo para seguimiento al mapa de riesgos de corrupción y a las estrategias para mitigar los riesgos</t>
  </si>
  <si>
    <t xml:space="preserve">El seguimiento al Plan Anticorrupción y de Atención al Ciudadano fue realizado por los encargados del proceso y en los tiempos establecidos </t>
  </si>
  <si>
    <t xml:space="preserve">Establecer cronograma de auditorias para seguimiento y validación de la información que entregan  los procesos </t>
  </si>
  <si>
    <t>Del seguimiento realizado surgieron acciones de mejora al Plan Anticorrupción y de Atención al Ciudadano</t>
  </si>
  <si>
    <t>Elaboración del plan de acción  de mejora en el que se definan
actividades, retos, cronograma, responsables, recursos y se seleccionen medios de divulgación</t>
  </si>
  <si>
    <t>3. GESTIÓN CON VALORES PARA RESULTADOS</t>
  </si>
  <si>
    <t>La entidad ha adoptado en su totalidad el protocolo IPv6</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</si>
  <si>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</si>
  <si>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</si>
  <si>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</si>
  <si>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</si>
  <si>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</si>
  <si>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</si>
  <si>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</si>
  <si>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</si>
  <si>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</si>
  <si>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Porcentaje de presupuesto ejecutado en proyectos y operación de TI en la vigencia 2020</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</si>
  <si>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</si>
  <si>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</si>
  <si>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La entidad ofrece de manera periódica capacitaciones de profundización estandarizadas y participa en ejercicio de intercambio de conocimientos en Big Data con otras entidades y actores de la academia y el sector privado</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</si>
  <si>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</si>
  <si>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Porcentaje de conjuntos de datos abiertos estratégicos publicados en el catálogo de datos del Estado colombiano www.datos.gov.co</t>
  </si>
  <si>
    <t>Porcentaje de conjuntos de datos abiertos de la entidad que fueron desarrollados en procesos de cocreación o consulta pública</t>
  </si>
  <si>
    <t>La entidad aplica programas de uso de tecnología para participación ciudadana y Gobierno abierto en sus procesos misionales, y cuenta con las evidencias.</t>
  </si>
  <si>
    <t>Los resultados de la participación de los grupos de valor en la gestión institucional permitieron mejorar las siguientes actividades: A. Elaboración de normatividad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</si>
  <si>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</si>
  <si>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</si>
  <si>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</si>
  <si>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La entidad cuenta con un sistema de información o base de datos actualizada que contenga un inventario con los trámites de cumplimiento de créditos judiciales.</t>
  </si>
  <si>
    <t xml:space="preserve">Implementar un sistema de información o inventario que contenga el pago o cumplimiento de sentencias judiciales </t>
  </si>
  <si>
    <t>El comité de conciliación se constituye en una instancia administrativa que deberá actuar como sede de estudio, análisis y formulación de políticas sobre prevención del daño antijurídico</t>
  </si>
  <si>
    <t>Enfocar la reglamentación Jurídica del comité de contratación para el análisis y formulación de políticas sobre prevención del daño antijurídico</t>
  </si>
  <si>
    <t>La entidad cuenta con una política pública de prevención del daño antijurídico aprobada tanto por el Comité de Conciliación mediante acta, como por la ANDJE.</t>
  </si>
  <si>
    <t>Adoptar un política de prevención del daño antijurídico que lo apruebe tanto  el Comité de Conciliación mediante acta, como el  ANDJE.</t>
  </si>
  <si>
    <t>La entidad envía cada año a la ANDJE, el número de nuevas demandas radicadas en contra de la entidad por las causas primarias incluidas en sus políticas de prevención del daño antijurídico, permitiendo identificar si hay una reducción en la litigiosidad de las entidades a nivel de las causas primarias señaladas en sus políticas de prevención.</t>
  </si>
  <si>
    <t xml:space="preserve">Enviar cada año a la ANDJE, el número de nuevas demandas radicadas en contra de la entidad </t>
  </si>
  <si>
    <t>La entidad ha adoptado procesos y/o procedimientos internos específicos para la defensa jurídica en los sistemas de gestión de calidad de las entidades.</t>
  </si>
  <si>
    <t>Adoptar procesos y/o procedimientos internos que den seguimiento a los procesos judiciales en los que el HUDN, funja como parte activa o pasiva.</t>
  </si>
  <si>
    <t>La entidad realiza gestiones de difusión y/o capacitación de los planes de prevención daño antijurídico.</t>
  </si>
  <si>
    <t>Capacitación de la prevención del daño antijurídico.</t>
  </si>
  <si>
    <t>La entidad hace seguimiento al plan de acción y al(los) indicador(es) formulado(s) en sus políticas de prevención del daño antijurídico.</t>
  </si>
  <si>
    <t>Después de implementar los indicadores de la política del daño antijuridico de igual manera se implementaran seguimientos.</t>
  </si>
  <si>
    <t>El área mide y evalúa los resultados periódicamente de los indicadores que miden la eficiencia, eficacia y efectividad de las políticas realizadas en materia de prevención.</t>
  </si>
  <si>
    <t>Mejorar los  indicadores que miden la eficiencia, eficacia y efectividad de los procesos jurídicos  e implementar nuevos y usarlos en materia de prevención.</t>
  </si>
  <si>
    <t>¿La entidad remite el informe de seguimiento ANUAL al plan de acción y al(los) indicador(es) formulado(s) en sus políticas de prevención del daño antijurídico ala ANDJE?</t>
  </si>
  <si>
    <t>Realizar  un informe de seguimiento ANUAL al plan de acción y los indicadores previamente formulados para dar aplicación a políticas de prevención del daño antijurídico y reportarlos a la ANDJE</t>
  </si>
  <si>
    <t>La entidad cuenta con una política pública de prevención del daño antijurídico aprobada por el Comité de Conciliación mediante acta.</t>
  </si>
  <si>
    <t xml:space="preserve">adoptar un política de prevención del daño antijurídico que lo apruebe tanto  el Comité de Conciliación mediante acta. </t>
  </si>
  <si>
    <t>El área identifica los riesgos inherentes al ciclo de defensa jurídica  y realiza la valoración de impacto y probabilidad así como los controles y planes de mitigación de riesgo.</t>
  </si>
  <si>
    <t>Diseñar un mecanismo para identificar  la mala praxis en la defensa jurídica,  y de esta forma  mitigar el riesgo, en los caso que aplique</t>
  </si>
  <si>
    <t>La entidad implementa el plan de acción de su política de prevención del daño antijurídico dentro del año calendario (enero-diciembre) para el cual fue diseñado.</t>
  </si>
  <si>
    <t>Implementar el plan de acción   de prevención del daño antijurídico, dentro de las fechas estipuladas por normatividad vigente .</t>
  </si>
  <si>
    <t>adoptar procesos y/o procedimientos internos que den seguimiento a los procesos judiciales en los que el HUDN, funja como parte activa o pasiva.</t>
  </si>
  <si>
    <t>La entidad realiza gestiones de difusión y/o capacitación de los planes de daño antijurídico.</t>
  </si>
  <si>
    <t>capacitación de la prevención del daño antijurídico.</t>
  </si>
  <si>
    <t>realizar  un informe de seguimiento ANUAL al plan de acción y los indicadores previamente formulados para dar aplicación a políticas de prevención del daño antijurídico.</t>
  </si>
  <si>
    <t>En el Comité Institucional de Desarrollo Administrativo se incluyen temas relacionados con Servicio al Ciudadano.</t>
  </si>
  <si>
    <t>La entidad implementa acciones para garantizar una atención accesible, contemplando las necesidades de la población con discapacidades como:
- Visual
- Auditiva
- Cognitiva
- Mental
- Sordoceguera
- Múltiple
- Física o motora</t>
  </si>
  <si>
    <t>La entidad incluyó dentro de su plan de desarrollo o plan institucional, acciones para garantizar el acceso real y efectivo de las personas con discapacidad a los servicios que ofrece</t>
  </si>
  <si>
    <t>La entidad habilitó consulta en línea de bases de datos con información relevante para el ciudadano</t>
  </si>
  <si>
    <t>La entidad actualizó su reglamento de peticiones, quejas y reclamos, lineamientos para la atención y gestión de peticiones verbales en lenguas nativas, de acuerdo con el decreto 1166 de 2016.</t>
  </si>
  <si>
    <t>Difundir información sobre la oferta institucional de trámites y otros procedimientos en lenguaje claro y de forma permanente a los usuarios de los trámites teniendo en cuenta la caracterización</t>
  </si>
  <si>
    <t>Diseñar estratégias comunicativas dirigida a los ciudadanos.</t>
  </si>
  <si>
    <t>Analizar los trámites con mayor frecuencia de solicitud o volumenes de atención</t>
  </si>
  <si>
    <t>Seguimiento a trámites de mayor solicitud.</t>
  </si>
  <si>
    <t>Analizar los trámites con mayor tiempo de respuesta por parte de la entidad</t>
  </si>
  <si>
    <t>Identificar y analizar las causas de la demora en los tiempos de respuesta a solicitud de trámites.</t>
  </si>
  <si>
    <t>Identificar trámites que facilitan la implementación del Acuerdo de Paz</t>
  </si>
  <si>
    <t>Priorizar trámites para población vulnerable.</t>
  </si>
  <si>
    <t xml:space="preserve">Identificar los trámites con mayor cantidad de quejas, reclamos y denuncias de los ciudadanos </t>
  </si>
  <si>
    <t>Seguimiento a trámites de mayor cantidad de quejas, reclamos y denuncias de los ciudadanos.</t>
  </si>
  <si>
    <t>Identificar los trámites que requieren mayor atención en razón a su complejidad, costos y afectación de la competitividad, de conformidad con las encuestas aplicadas sobre percepción del servicio a los ciudadanos</t>
  </si>
  <si>
    <t>Priorización de trámites que requieren mayor atención.</t>
  </si>
  <si>
    <t>Consultar a la ciudadanía sobre cuáles son los trámites más engorrosos, complejos, costosos, que afectan la competitividad, etc.</t>
  </si>
  <si>
    <t>Identificar trámites engorrosos, complejos, costosos, etc, mediante la aplicación de encuesta o entrevistas a los ciudadanos.</t>
  </si>
  <si>
    <t>Ampliar cobertura y accesibilidad de los canales de servicio para la prestación de los trámites</t>
  </si>
  <si>
    <t>Vinculación de trámites plataforma SUIT a la página WEB institucional HUDN</t>
  </si>
  <si>
    <t>Implementar mejoras tecnológicas en la prestación del trámite</t>
  </si>
  <si>
    <t>Garantizar accesibilidad y usabilidad de los trámites en línea</t>
  </si>
  <si>
    <t>Seguimiento y mantenimiento a los trámites en línea.</t>
  </si>
  <si>
    <t>Implementar herramientas o mecanismos para compartir información entre sistemas de información o entre entidades</t>
  </si>
  <si>
    <t>Diseñar mecanismo para compartir información entre sistemas de información o entidades.</t>
  </si>
  <si>
    <t>Implementar mecanismos que permitan cuantificar los beneficios de la racionalización hacia los usuarios, en términos de reducciones de costos, tiempos, requisitos, interacciones con la entidad y desplazamientos</t>
  </si>
  <si>
    <t>Diseñar mecanismo de cuantificación de beneficios.</t>
  </si>
  <si>
    <t>Medir y evaluar la disminución de tramitadores y/o terceros que se benefician de los usuarios del trámite.</t>
  </si>
  <si>
    <t>Diseñar estratégia para disminución de tramitadores.</t>
  </si>
  <si>
    <t>Medir y evaluar la disminución de las actuaciones de corrupción que se puedan estar presentando.</t>
  </si>
  <si>
    <t>Diseñar estratégia para mitigar las actuaciones de corrupción</t>
  </si>
  <si>
    <t>Realizar campañas de difusión sobre los beneficios que obtienen los usuarios con las mejoras realizadas al(os) trámite(s)</t>
  </si>
  <si>
    <t>Diseñar plan de difusión para que los usuarios conozcan sus beneficios al mejorar la gestión de trámites.</t>
  </si>
  <si>
    <t>Realizar campañas de difusión y estrategias que busquen la apropiación de las mejoras de los trámites en los servidores públicos de la entidad responsables de su implementación</t>
  </si>
  <si>
    <t>Diseñar estratégias de IEC dirigida a servidores públicos para apropiación de mejora en los trámites.</t>
  </si>
  <si>
    <t xml:space="preserve">Realizar campañas de difusión y apropiación de las mejoras de los trámites para los usuarios </t>
  </si>
  <si>
    <t>Diseñar estratégias de IEC de las mejoras de los trámites, dirigida a usuarios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</si>
  <si>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</si>
  <si>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Identificar debilidades y fortalezas a través de plataforma FURAG</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</si>
  <si>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</si>
  <si>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Identificar debilidades y fortalezas a través de los resultados que reporta la Oficina de Control Interno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</si>
  <si>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</si>
  <si>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 xml:space="preserve">Recolectar información de ciudadanos, usuarios y grupos de interes que participaron en las fases del ciclo de gestión. </t>
  </si>
  <si>
    <t>Socializar los resultados del diagnóstico de la política de participación ciudadana al interior de la entidad.</t>
  </si>
  <si>
    <t>Diseño plan de divulgación interno sobre la politíca de participación ciudadana</t>
  </si>
  <si>
    <t>Conformar y capacitar un equipo de trabajo (que cuente con personal de areas misionales y de apoyo a la gestión) que lidere el proceso de planeación de la participación</t>
  </si>
  <si>
    <t>Conformar un equipo de trabajo que lidere el proceso de planeación de participación ciudadana.</t>
  </si>
  <si>
    <t>Definir los recursos, alianzas, convenios y presupuesto asociado a las actividades que se implementarán en la entidad para promover la participación ciudadana.</t>
  </si>
  <si>
    <t>Diseño de presupuesto acorde al plan de trabajo en ejecuciòn de actividades de participación ciudadana.</t>
  </si>
  <si>
    <t>Divulgar el plan de participación por distintos canales invitando a  la ciudadanía o grupos de valor a que opinen acerca del mismo  a través de la estrategia que se haya definido previamente .</t>
  </si>
  <si>
    <t xml:space="preserve">Diseñar plan de divulgación </t>
  </si>
  <si>
    <t xml:space="preserve">Construir un mecanismo de recolección de información en el cual la entidad pueda sistematizar y  hacer seguimiento a las observaciones de la ciudadanía y grupos de valor en el proceso de construcción del plan de participación. </t>
  </si>
  <si>
    <t xml:space="preserve">Construir herramienta de recolección de información para conocer observaciones de la ciudadania </t>
  </si>
  <si>
    <t>Divulgar el plan de participación ajustado a las observaciones recibidas por distintos canales, informando a  la ciudadanía o grupos de valor los cambios incorporados con la estrategia que se haya definido previamente.</t>
  </si>
  <si>
    <t xml:space="preserve">Diligenciar el formato interno de reporte definido con  los resultados obtenidos en el ejercicio, y entregarlo al área de planeación. </t>
  </si>
  <si>
    <t>Contruir formato interno</t>
  </si>
  <si>
    <t>Publicar y divulgar, por parte del  área que ejecutó  la actividad , los resultados y acuerdos desarollados en el proceso de participación, señalando la fase del ciclo de la gestión y el nivel de incidencia de los grupos de valor.</t>
  </si>
  <si>
    <t>Diseñar plan de divulgación interno a los grupos de valor</t>
  </si>
  <si>
    <t>Documentar las buenas prácticas de la entidad en materia de participación ciudadana que permitan alimentar el próximo plan de participación.</t>
  </si>
  <si>
    <t>Elaboraciòn de informe de gestiòn al comitè de MIPG</t>
  </si>
  <si>
    <t xml:space="preserve">4. EVALUACIÓN DE RESULTADOS </t>
  </si>
  <si>
    <t xml:space="preserve">Seguimiento y evaluación del desempeño institucional </t>
  </si>
  <si>
    <t>5. INFORMACIÓN Y COMUNICACIÓN</t>
  </si>
  <si>
    <t>Gestión Documental</t>
  </si>
  <si>
    <t>la entidad elabora el sistema integrado de conservación -SIC, teniendo en cuenta los lineamientos dados por el Archivo General de la Nación.</t>
  </si>
  <si>
    <t xml:space="preserve">Plan de trabajo para crear el documento en el siguiente año </t>
  </si>
  <si>
    <t>La entidad está desarrollando acciones para la adecuación de las instalaciones o espacios destinados para custodia de documentos en sus diferentes formatos, en concordancia con la normatividad existente.</t>
  </si>
  <si>
    <t>Proyecto creado desde planeacion y presentado a junta directiva, en espera de aprobacion y busqueda de terreno apto para la construccion y necesidades del HUDN</t>
  </si>
  <si>
    <t>La entidad se encuentra elaborando el Cuadro de Clasificación Documental - CCD, de acuerdo con los lineamientos establecidos por el Archivo General de la Nación.</t>
  </si>
  <si>
    <t>Plan de trabajo de elaboracion de CCD</t>
  </si>
  <si>
    <t>La entidad realiza el proceso de elaboración, aprobación, evaluación y convalidación de las TRD de acuerdo con las etapas establecidas en la normatividad aplicable.</t>
  </si>
  <si>
    <t xml:space="preserve">Plan de trabajo de elaboracion de TRD </t>
  </si>
  <si>
    <t>la entidad inicia el proceso de elaboración del plan de conservación documental, respondiendo a lo establecido la Política de Gestión documental respecto al tema. Sin embargo, no desarrolla en componente de preservación digital</t>
  </si>
  <si>
    <t xml:space="preserve">Elaboracion del plan de conservación documental </t>
  </si>
  <si>
    <t>La Entidad se encuentra estructurando y documentando actividades para la construcción del Plan de preservación digital a largo plazo siguiendo la normativa de AGN y lo establecido en la Política de Gestión Documental.</t>
  </si>
  <si>
    <t>Elaboracion del plan de preservacion digital</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</si>
  <si>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</si>
  <si>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Plan de trabajo para elaboracion de modelo de requisitos para la implementación de un Sistema de Gestión de Documentos Electrónicos que durante el diagnóstico de archivos pueda generar mecanismos de actualización tecnologica</t>
  </si>
  <si>
    <t>La Entidad se encuentra en proceso de implementación de un Sistema de Gestión de documentos electrónicos de archivo de acuerdo con el análisis organizacional, normativo, tecnológico y documental y el modelo de requisitos.</t>
  </si>
  <si>
    <t>La Entidad cuenta con procedimientos básicos como alistamiento, escaneo y control de calidad, documentados según estándares técnicos, para el desarrollo de actividades de digitalización.</t>
  </si>
  <si>
    <t>La Entidad cuenta con metadatos que no están normalizados.</t>
  </si>
  <si>
    <t>La Entidad se encuentra en proceso de implementación de un repositorio digital, depósito digital o similar para organizar un archivo digital y recursos disponibles, y definición del modelo de requisitos de un Sistema de Preservación Digital</t>
  </si>
  <si>
    <t>La entidad hace uso de servicios de almacenamiento en la nube, pero sin aplicar los lineamientos de gestión documental</t>
  </si>
  <si>
    <t xml:space="preserve">La entidad cuenta con repositorios digitales que hacen parte de los sistemas de información institucionales y son usados para el almacenamiento de documentos en la etapa de gestión. </t>
  </si>
  <si>
    <t>La entidad, integra aspectos de seguridad de información contenida en documentos electrónicos de archivo, dentro las políticas del Sistema de Gestión Seguridad de Información.</t>
  </si>
  <si>
    <t>Realizar procesos de mejora continúa actualizando los aspectos que sean necesarios para la seguridad de información contenida en documentos electrónicos de archivo, dentro de las políticas del Sistema de Gestión de Seguridad de Información.</t>
  </si>
  <si>
    <t>La Entidad cuenta con estrategias de migración para datos en soportes heterogéneos (discos ópticos, discos duros, etc.) y realiza migración del contenido a otro soporte dentro del sistema de almacenamiento.</t>
  </si>
  <si>
    <t>La entidad está consolidando estrategias que le permitan tener disponibilidad la información contenida en sus archivos para fomentar el desarrollo de los procesos culturales.</t>
  </si>
  <si>
    <t>Realizar procesos de mejora continua a las estrategias de acceso y consulta de la información orientadas a la actualización de los instrumentos y a los procesos de innovación que faciliten el acercamiento con el usuario y así ampliar horizontes para generar aportes significativos en el desarrollo y fomento de los procesos y redes culturales de la institucion</t>
  </si>
  <si>
    <t>La entidad implementa mecanismos que dan cuenta del cumplimiento en gestión documental y administración de archivos haciendo uso de los medios institucionales de comunicación establecidos para tal fin.</t>
  </si>
  <si>
    <t>La entidad implementa mecanismos para divulgar los asuntos y temáticas contenidos en sus documentos y archivos en aras de persuadir a los usuarios y a la comunidad a hacer uso de ello.</t>
  </si>
  <si>
    <t>La entidad está desarrollando estrategias de acceso y consulta de la información contenida respetando la protección de los datos personales, derecho a la intimidad, así como las restricciones por razones de conservación de los documentos.</t>
  </si>
  <si>
    <t>Gestión de la Información Estadística (Nación)</t>
  </si>
  <si>
    <t>Gestión de la Información Estadística (Territorio)</t>
  </si>
  <si>
    <t>La entidad ha capacitado a sus funcionarios respecto de la Ley de Transparencia y acceso a la información, Ley 1712 de 2014</t>
  </si>
  <si>
    <t xml:space="preserve">Plan de capacitaciones por parte de Planeación y en la plataforma educativa virtual </t>
  </si>
  <si>
    <t xml:space="preserve">La entidad ha publicado en su sitio Web de Transparencia y acceso a la información el calendario de actividades </t>
  </si>
  <si>
    <t>Cronograma de actividades Institucionales publicado en la pagina web</t>
  </si>
  <si>
    <t>La Entidad ha promovido a su interior la Ley de Transparencia y acceso a la Información Pública (Ley 1712 de 2014)</t>
  </si>
  <si>
    <t>Ley de Transparencia y acceso a la información pública publicada en la pagina web</t>
  </si>
  <si>
    <t>La entidad cuenta con una encuesta de satisfacción del ciudadano sobre Transparencia y acceso a la información en su sitio Web oficial</t>
  </si>
  <si>
    <t>Encuesta de satisfacció del ciudadano publicada en la pagina web</t>
  </si>
  <si>
    <t>La entidad ha construido, implementado y aprobado por medio de acto administrativo el Índice de Información Reservada y Clasificada de la entidad</t>
  </si>
  <si>
    <t>Publicación en la pagina web</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</si>
  <si>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</si>
  <si>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</si>
  <si>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</si>
  <si>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construido, implementado y aprobado por medio de acto administrativo el Registro de Activos de Información de la entidad</t>
  </si>
  <si>
    <t>La entidad ha publicado el Registro de Activos de Información de la entidad en la sección de Transparencia y acceso a la información pública de su sitio Web oficial</t>
  </si>
  <si>
    <t>La entidad ha construido, implementado y aprobado por medio de acto administrativo el Programa de Gestión Documental de la entidad</t>
  </si>
  <si>
    <t>La entidad ha publicado el Programa de Gestión Documental de la entidad en la sección de Transparencia y acceso a la información pública de su sitio Web oficial</t>
  </si>
  <si>
    <t xml:space="preserve">Los funcionarios de la entidad conocen la Ley de Transparencia y acceso a la información pública </t>
  </si>
  <si>
    <t>Publicación y difusión de la ley de transparencia y acceso de la información en la pagina web</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</si>
  <si>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</si>
  <si>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</si>
  <si>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 xml:space="preserve">Los funcionarios son conscientes que la transparencia y el acceso a la información pública son fundamentales para la modernización del Estado </t>
  </si>
  <si>
    <t xml:space="preserve">6. GESTIÓN DEL CONOCIMIENTO Y LA INOVACIÓN </t>
  </si>
  <si>
    <t xml:space="preserve">Identificar, capturar, clasificar y organizar el conocimiento explícito de la entidad  en medios físicos y/o digitales.  </t>
  </si>
  <si>
    <t>Identificar y clasificar los productos que cumplen con las condiciones establecidas para facilitar su difusión cuando sea requerido</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</si>
  <si>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</si>
  <si>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</si>
  <si>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los riesgos relacionados con la fuga de capital intelectual de la entidad y llevar a cabo acciones para evitar la pérdida de conocimiento.</t>
  </si>
  <si>
    <t>Diseño de plan de trabajo y matriz de riesgo para evitar la fuga de capital y garantizar la conservación de la documentación</t>
  </si>
  <si>
    <t>Identificar las necesidades de conocimiento asociadas a la formación y capacitación requeridas anualmente por el personal de la entidad, posteriormente, evalúa e implementa acciones de mejora.</t>
  </si>
  <si>
    <t>Diseño de plan de trabajo para fomentar procesos formales de enseñanza y aprendizaje</t>
  </si>
  <si>
    <t>Contar con una persona o grupo que evalúe, implemente, haga seguimiento y lleve a cabo acciones de mejora al Plan de Acción de Gestión del Conocimiento y la Innovación, en el marco del MIPG.</t>
  </si>
  <si>
    <t xml:space="preserve">Diseño de plan de trabajo para que el Comité Institucional de Gestión y Desempeño evalue, implemente y haga seguimiento de las políticas de MIPG </t>
  </si>
  <si>
    <t xml:space="preserve">Emplear, divulgar, documentar y evaluar métodos de creación e ideación para generar soluciones efectivas a problemas cotidianos de la entidad </t>
  </si>
  <si>
    <t>Diseño de plan de trabajo para generar soluciones efectivas https://www.funcionpublica.gov.co/web/eva/ideacion</t>
  </si>
  <si>
    <t xml:space="preserve">Contar con espacios de ideación e innovación </t>
  </si>
  <si>
    <t>Fortalecer los espacios de encuentro (reuniones, investigaciones) del personal del HUDN centrado en temas de innovación, aplicado a modelos exitosos</t>
  </si>
  <si>
    <t xml:space="preserve">Evaluar los resultados de los procesos de ideación adelantados en la entidad y analiza los resultados. </t>
  </si>
  <si>
    <t>Creación de formato interno para evaluación de resultados</t>
  </si>
  <si>
    <t xml:space="preserve">Desarrollar pruebas de experimentación, documentar y analizar los resultados </t>
  </si>
  <si>
    <t>Diseño plan de trabajo donde se evidencia las fechas de las pruebas, su documentación y analisis</t>
  </si>
  <si>
    <t>Implementar una estrategia de cultura organizacional orientada a la innovación en la entidad y analizar sus resultados.</t>
  </si>
  <si>
    <t>Fortalecer la capacidad de la entidad y sus servidores de reconocer y utilizar sus datos e información para el análisis y la toma de decisiones</t>
  </si>
  <si>
    <t>Identificar, analizar, evaluar y poner en marcha métodos para aplicar procesos de innovación en la entidad.</t>
  </si>
  <si>
    <t>Consolidar prácticas de investigación, espacios de ideación y procesos de innovación que permiten consolidar nuevos enfoques o habilidades en la entidad.</t>
  </si>
  <si>
    <t xml:space="preserve">Incluir en el Plan Estratégico del Talento Humano el fortalecimiento de capacidades en innovación y llevar a cabo el seguimiento y evaluación de los resultados. </t>
  </si>
  <si>
    <t>Fortalecer el Plan Estratégico del Talento Humano incluyendo el fortalecimiento de las capacidades y habilidades de innovación</t>
  </si>
  <si>
    <t>Participar en eventos de innovación.</t>
  </si>
  <si>
    <t>Diseño plan de trabajo y elaboración de informe con las participaciones en eventos</t>
  </si>
  <si>
    <t xml:space="preserve">Identificar las necesidades de investigación en la entidad, implementar acciones y evaluarlas. </t>
  </si>
  <si>
    <t>Crear y usar herramientas que permitan la gestión de los datos y la información de manera articulada</t>
  </si>
  <si>
    <t xml:space="preserve">Participar en eventos académicos nacionales o internacionales gestionados por la entidad como asistente o panelista </t>
  </si>
  <si>
    <t>Diseño plan de trabajo y elaboración de informe de los eventos que participa el HUDN</t>
  </si>
  <si>
    <t>Identificar y evaluar el estado de funcionamiento de las herramientas de uso y apropiación del conocimiento.</t>
  </si>
  <si>
    <t>Creación de formato interno para evaluar el estado de las herramientas</t>
  </si>
  <si>
    <t>Identificar, clasificar y actualizar el conocimiento tácito de la entidad para la planeación del conocimiento requerido por la entidad.</t>
  </si>
  <si>
    <t>Fortalecer la memoria institucional a través de herramientas de captura, preservación y difusión del conocimiento.</t>
  </si>
  <si>
    <t>Priorizar las necesidades de tecnología para la gestión del conocimiento y la innovación en la entidad, contar con acciones a corto, mediano y largo plazo para su adecuada gestión y evaluarlas periódicamente.</t>
  </si>
  <si>
    <t>Plan de priorización de tecnológias</t>
  </si>
  <si>
    <r>
      <t>Contar con repositorios de conocimiento de fácil acceso y socializados al interior de la entidad</t>
    </r>
    <r>
      <rPr>
        <sz val="10"/>
        <color rgb="FFFF6600"/>
        <rFont val="Arial"/>
        <family val="2"/>
      </rPr>
      <t/>
    </r>
  </si>
  <si>
    <t xml:space="preserve">Creación de un repositorio Institucional </t>
  </si>
  <si>
    <t xml:space="preserve">Contar con repositorios de buenas prácticas </t>
  </si>
  <si>
    <t>Garantizar el facil acceso y su conservación en el tiempo.</t>
  </si>
  <si>
    <t>Contar con repositorios de lecciones aprendidas</t>
  </si>
  <si>
    <t>Gestionar los datos de la entidad.</t>
  </si>
  <si>
    <t>Crear y usar herramientas que permitan la gestión de los datos y la información de manera articulada.</t>
  </si>
  <si>
    <t>Contar con herramientas de analítica institucional para el tratamiento de datos conocidas y son usadas por el talento humano de la entidad .</t>
  </si>
  <si>
    <t>Contar con parámetros y procedimientos para la recolección de datos de calidad que permitan llevar a cabo su análisis para la toma de decisiones basadas en evidencia.</t>
  </si>
  <si>
    <t>Fortalecer la capacidad de la entidad de reconocer, recolectar y utilizar sus datos e información para el análisis y la toma de decisiones.</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</si>
  <si>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</si>
  <si>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</si>
  <si>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Elaboración de informes</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</si>
  <si>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</si>
  <si>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</si>
  <si>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Compartir el conocimiento adquirido o desarrollado en la entidad a través de la generación de redes interinstitucionales o interdependencias garantizando la comunicación efectiva</t>
  </si>
  <si>
    <t xml:space="preserve">Participar con las buenas prácticas en sus proyectos de gestión en convocatorias o premios nacionales e internacional.  </t>
  </si>
  <si>
    <t>Diseño plan de participación</t>
  </si>
  <si>
    <t>Desarrollar proyectos de aprendizaje en equipo (PAE) dentro de su planeación anual de acuerdo con las necesidades de conocimiento de la entidad. Evaluar los resultados para llevar a cabo acciones de mejora.</t>
  </si>
  <si>
    <t>Generar espacios formales e informales de cocreación que son reconocidos por el talento humano y los grupos de valor</t>
  </si>
  <si>
    <t>Fortalecer y fomentar procesos formales e informales de enseñanza y aprendizaje</t>
  </si>
  <si>
    <t xml:space="preserve">Contar con espacios formales para compartir y retroalimentar su conocimiento en la programación de la entidad, evaluar su efectividad y llevar a cabo acciones de mejora.
</t>
  </si>
  <si>
    <t>Fortalecer y fomentar procesos formales  de enseñanza y aprendizaje para compartir el conocimiento adquirido o desarrollado en la entidad</t>
  </si>
  <si>
    <t>Participar en espacios nacionales e internacionales de gestión del conocimiento, documentarlos y compartir la experiencia al interior de la entidad.</t>
  </si>
  <si>
    <t>Diseñar estratégias comunicativas para compartir conocimientos adquiridos en las experiencias nacionales e internacionales a todo el personal del Hospital</t>
  </si>
  <si>
    <t>Participar activamente en redes de conocimiento, comunidades de práctica o equipos transversales para intercambiar experiencias, fomentar el aprendizaje y la innovación pública, además de plantear soluciones a problemas de la administración pública.</t>
  </si>
  <si>
    <t>Compartir el conocimiento adquirido o desarrollado en la entidad a través de la generación de redes interinstitucionales o interdependencias</t>
  </si>
  <si>
    <t xml:space="preserve">Contar con alianzas para fomentar soluciones innovadoras, nuevos o mejorados métodos y tecnologías para la entidad. </t>
  </si>
  <si>
    <t xml:space="preserve">Diseño plan de alianzas </t>
  </si>
  <si>
    <t>Mantener cooperación con otras entidades, organismos o instituciones que potencien el conocimiento de la entidad y facilitar su intercambio.</t>
  </si>
  <si>
    <t xml:space="preserve">7. Control Interno </t>
  </si>
  <si>
    <t xml:space="preserve">Recursos </t>
  </si>
  <si>
    <t xml:space="preserve">Financieros </t>
  </si>
  <si>
    <t>Humanos</t>
  </si>
  <si>
    <t>PUNTAJE</t>
  </si>
  <si>
    <t>Documentar el proceso para el estudio e implementación del protocolo IPv6.</t>
  </si>
  <si>
    <t>Referenciación con empresas del sector que ya tengan implementado el protocolo IPv6.</t>
  </si>
  <si>
    <t>Realizar un seguimiento y ejecución más detallada del presupuesto destinado a proyectos TIC.</t>
  </si>
  <si>
    <t>Se implementará el proyecto de análisis de datos BIG DATA y Machine Learning.</t>
  </si>
  <si>
    <t>Se evaluara con el equipo de Gestión de la Información y Desarrollo de software que o cuales serían los temas que se pueden abordar en lo que tiene que ver con la implementación de BIG DATA.</t>
  </si>
  <si>
    <t>Del presupuesto destinado a Gestión de la Información para la implementación del proyecto de BIG DATA y la capacitación del personal.</t>
  </si>
  <si>
    <t>Se espera que con la implementación de BIG DATA, se puedan realizar intercambios y colaboración en este tema.</t>
  </si>
  <si>
    <t>En el portal web institucional se publica datos abiertos, según la definición proporcionada por el estado colombiano en su página www.datos.gov.co, Se realizara una recopilación de esta información que se encuentra bajo en criterio de dato abierto y se publicara en el portal www.datos.gov.co.</t>
  </si>
  <si>
    <t>Realizar el seguimiento a las publicaciones de la revista científica HOSDENAR INVESTIGA y citar las referencias de información o entidades de referencia para estas publicaciones.</t>
  </si>
  <si>
    <t>Implementar una serie de encuestas digitales dirigidas a grupos de interés para la recolección de datos como mecanismos para la toma de decisiones que permitan mejorar los diferentes servicios que presta el HUDN.</t>
  </si>
  <si>
    <t>Esperar a que la TRD sean aprovadas e implementadas para su publicación en esta sección de la pagina web.</t>
  </si>
  <si>
    <t>Se migrara la información a la sección Trasparencia y acceso a la información, ya que en este momento se publica en la sección Servicios al Ciudadano.</t>
  </si>
  <si>
    <t>Se migrara la información a la sección Trasparencia y acceso a la información, ya que en este momento se publica en banner de la página principal.</t>
  </si>
  <si>
    <t>Puntaje</t>
  </si>
  <si>
    <t>Nivel</t>
  </si>
  <si>
    <t>Color</t>
  </si>
  <si>
    <t>0 - 20</t>
  </si>
  <si>
    <t>21 - 40</t>
  </si>
  <si>
    <t>41 - 60</t>
  </si>
  <si>
    <t>61- 80</t>
  </si>
  <si>
    <t>81- 100</t>
  </si>
  <si>
    <t>Para la calificación, se estableció una escala de 5 niveles así:</t>
  </si>
  <si>
    <t>No. Actividad</t>
  </si>
  <si>
    <t xml:space="preserve">Oficina Asesora de Planeación,
Gestión de la información,
Seguridad y Salud en el Trabajo,
Defensa Jurídica,
Sindicatos,
Docencia e investigación. </t>
  </si>
  <si>
    <t>Oficina Asesora de Planeación, Talento humano,
CIGD,
Docencia e Investigación,
Control Interno</t>
  </si>
  <si>
    <t>Oficina Asesora de Planeación,
Gestión de la Información</t>
  </si>
  <si>
    <t>Oficina Asesora de Planeación,
Atención al Usuario, Gestión de la información.</t>
  </si>
  <si>
    <t>Oficina Asesora de Planeación,
Atención al Usuario,
Gestión de la Información.</t>
  </si>
  <si>
    <t>Estadistica</t>
  </si>
  <si>
    <t>Gestión de la Información,
Oficina Asesora de Planeación,
Talento Humano.</t>
  </si>
  <si>
    <t>OFICINA ASESORA DE CONTROL INTERNO DE GESTIÓ</t>
  </si>
  <si>
    <t>La entidad ha dispuesto del hardware y software suficiente para la generación, procesamiento, análisis y difusión de información estadística.</t>
  </si>
  <si>
    <t>La entidad ha dispuesto del recurso financiero suficiente para la generación, procesamiento, análisis y difusión de información estadística.</t>
  </si>
  <si>
    <t>La entidad cuenta con el costeo de las estrategias y acciones de fortalecimiento de las capacidad estadística institucional.</t>
  </si>
  <si>
    <t>La entidad dispone de herramientas de procesamiento de datos para generar información estadística, adicionales a las hojas de cálculo.</t>
  </si>
  <si>
    <t>La entidad usa mecanismos tecnológicos tales como servicios web, FTP o SDMX para la difusión y transferencia de información estadística.</t>
  </si>
  <si>
    <t>La entidad pone a disposición de los grupos de valor mediante la publicación en su pagina web de:
- Las bases de datos de los registros administrativos
- Las bases de datos operaciones estadísticas
- Las bases de datos anonimizadas (aquellas que contienen información sensible de las unidades de observación)</t>
  </si>
  <si>
    <t>Adquisición de software moderno para la generación efectiva de datos estadísticos.</t>
  </si>
  <si>
    <t>En conjunto con Gerencia y Subgerencia Administrativa y Financiera analizar un presupuesto para la inversión en el área de estadística.</t>
  </si>
  <si>
    <t>Analizar y definir la importancia de las herramientas en el área de estadística; para poder invertir, y fortalecer la capacidad de información que esta genera.</t>
  </si>
  <si>
    <t>Buscar alternativas para implementarlas dentro del área de estadística que nos ayuden a generar la información con calidad en el dato.</t>
  </si>
  <si>
    <t>Considerar la posibilidad de llevar la información estadística a un nivel tipo web para que no solamente sea de información interna, si no suministrarla de forma externa que contribuya al desarrollo de la salud.</t>
  </si>
  <si>
    <t>Efectuar publicaciones a través de la pagina web de información estadística relevante, que contenga datos que contribuyan a la salud de las personas</t>
  </si>
  <si>
    <t xml:space="preserve">Descripción </t>
  </si>
  <si>
    <t xml:space="preserve">Tecnologicos </t>
  </si>
  <si>
    <t>CATASTROFICO</t>
  </si>
  <si>
    <t>CRITICO</t>
  </si>
  <si>
    <t>MENOR</t>
  </si>
  <si>
    <t>MODERADO</t>
  </si>
  <si>
    <t>MAYOR</t>
  </si>
  <si>
    <t>Fisicos</t>
  </si>
  <si>
    <t xml:space="preserve">Total </t>
  </si>
  <si>
    <t>Descripción</t>
  </si>
  <si>
    <t xml:space="preserve">No. De actividades </t>
  </si>
  <si>
    <t xml:space="preserve">No. De acciones </t>
  </si>
  <si>
    <r>
      <t xml:space="preserve">El Hospital Universitario Departamental de Nariño se visibiliza como la Institución pública piloto en implementar de manera completa el Modelo integrado de Planeación y Gestión MIPG en el sector salud y ser ejemplo para otras Instituciones, para esto, se iniciaron conversaciones con el Departamento Administrativo de la Función Pública DAFP, logrando entablar dialogo con el Líder Territorial de Nariño, acordando como principal tarea la Sensibilización al personal de la Institución para el desarrollo e implementación del Modelo Integrado de Planeación y Gestión – MIPG  que se llevo a cabo el x dia en el auditorio del quinto piso. 
A la sensibilización, la Oficina Asesora de Planeación realizó la convocatoria a 50 funcionarios del HUDN líderes de procesos, incluyendo a los 14 miembros del CIGD para dar cumplimiento a otro compromiso </t>
    </r>
    <r>
      <rPr>
        <i/>
        <sz val="12"/>
        <color theme="1"/>
        <rFont val="Franklin Gothic Medium"/>
        <family val="2"/>
      </rPr>
      <t>("Asistir y Participar de manera Activa, Integral e Integrada en las reuniones establecidas para implementación de MIPG")</t>
    </r>
    <r>
      <rPr>
        <sz val="12"/>
        <color theme="1"/>
        <rFont val="Franklin Gothic Medium"/>
        <family val="2"/>
      </rPr>
      <t xml:space="preserve"> pactado en la primera reunión de reactivación del CIGD, obteniendo como resultado:</t>
    </r>
  </si>
  <si>
    <t>Reunión 3</t>
  </si>
  <si>
    <r>
      <rPr>
        <b/>
        <sz val="12"/>
        <color theme="1"/>
        <rFont val="Calibri"/>
        <family val="2"/>
        <scheme val="minor"/>
      </rPr>
      <t>CRITICO:</t>
    </r>
    <r>
      <rPr>
        <sz val="12"/>
        <color theme="1"/>
        <rFont val="Calibri"/>
        <family val="2"/>
        <scheme val="minor"/>
      </rPr>
      <t xml:space="preserve">  Cuando las evidencias sugieren que algo falla por completo o se da un colapso completo en algún área del sistema de gestión. Una falla del Sistema de Gestión de la Calidad que tendría un efecto en la calidad del producto terminado o podría impedir que el Sistema sea certificado.</t>
    </r>
  </si>
  <si>
    <r>
      <rPr>
        <b/>
        <sz val="12"/>
        <color theme="1"/>
        <rFont val="Calibri"/>
        <family val="2"/>
        <scheme val="minor"/>
      </rPr>
      <t xml:space="preserve">MENOR: </t>
    </r>
    <r>
      <rPr>
        <sz val="12"/>
        <color theme="1"/>
        <rFont val="Calibri"/>
        <family val="2"/>
        <scheme val="minor"/>
      </rPr>
      <t xml:space="preserve">Cuando la observación no tendría un efecto en la calidad del producto terminado o puede no tener ningún impacto en el logro de la certificación del Sistema. Pero pueden tratarse de &lt;&lt;oportunidades de mejora&gt;&gt; que detecte el auditor y puede registrar para ser tenido en cuenta. </t>
    </r>
  </si>
  <si>
    <r>
      <rPr>
        <b/>
        <sz val="12"/>
        <color theme="1"/>
        <rFont val="Calibri"/>
        <family val="2"/>
        <scheme val="minor"/>
      </rPr>
      <t>MODERADO:</t>
    </r>
    <r>
      <rPr>
        <sz val="12"/>
        <color theme="1"/>
        <rFont val="Calibri"/>
        <family val="2"/>
        <scheme val="minor"/>
      </rPr>
      <t xml:space="preserve"> Cuando se observan faltas o debilidades en el sistema que aún no causan un impacto (generalmente, negativo) en el producto o el sistema de gestión de la calidad.</t>
    </r>
  </si>
  <si>
    <r>
      <rPr>
        <b/>
        <sz val="12"/>
        <color theme="1"/>
        <rFont val="Calibri"/>
        <family val="2"/>
        <scheme val="minor"/>
      </rPr>
      <t>MAYOR:</t>
    </r>
    <r>
      <rPr>
        <sz val="12"/>
        <color theme="1"/>
        <rFont val="Calibri"/>
        <family val="2"/>
        <scheme val="minor"/>
      </rPr>
      <t xml:space="preserve">  Cuando la observación daría como resultado una falla en uno o más procesos del Sistema de Gestión de la Calidad o porque no se siguen las políticas o controles establecidos, que pueden tener un efecto en la calidad del producto terminado o pueden causar problemas para obtener la certificación del Sistema.</t>
    </r>
  </si>
  <si>
    <t>Documento interno o adopción del MECI actualizado</t>
  </si>
  <si>
    <t>No se encuentra el aspecto  por lo tanto la entidad debera generar acciones dirigidas a que se cumpla con el requerimiento.</t>
  </si>
  <si>
    <t>La identificación  de los riesgos relacionados con posibles actos de corrupción en el ejercicio de sus funciones</t>
  </si>
  <si>
    <t>Identifican deficiencias en las maneras de  controlar los riesgos o problemas en sus procesos, programas o proyectos, y propone los ajustes necesarios</t>
  </si>
  <si>
    <t>Un documento que consolide  los riesgos  y el tratamiento que se les da, incluyendo aquellos que conllevan posibles actos de corrupción y si la capacidad e infraestructura lo permite, los asociados con las tecnologías de la información y las comunicaciones</t>
  </si>
  <si>
    <t>Responsables de la información institucional</t>
  </si>
  <si>
    <t>Identificación de información necesaria para la operación de la entidad (normograma, presupuesto, talento humano, infraestructura física y tecnológica)</t>
  </si>
  <si>
    <t>Mecanismos de evaluación de la gestión (cronogramas, indicadores, listas de chequeo u otros)</t>
  </si>
  <si>
    <t>Seguimiento a los planes de mejoramiento suscritos con instancias de control internas o externas</t>
  </si>
  <si>
    <t>Evitar que los problemas (riesgos) obstaculicen el cumplimiento de los objetivos.</t>
  </si>
  <si>
    <t>Cada líder del equipo autónomamente toma las acciones para solucionarlos.</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</si>
  <si>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</si>
  <si>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</si>
  <si>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</si>
  <si>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Identificación de información que produce en el marco de su gestión (Para los ciudadanos, organismos de control, organismos gubernamentales, entre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</si>
  <si>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</si>
  <si>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</si>
  <si>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</si>
  <si>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</si>
  <si>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</si>
  <si>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Se encuentra en proceso, pero requiere continuar con acciones dirigidas a contar con dicho aspecto de control.</t>
  </si>
  <si>
    <t xml:space="preserve"> Mecanismos para el manejo de conflictos de interés.</t>
  </si>
  <si>
    <t xml:space="preserve"> Teniendo en cuenta la información suministrada por la 2a y 3a línea de defensa se toman decisiones a tiempo para garantizar el cumplimiento de las metas y objetivos</t>
  </si>
  <si>
    <t xml:space="preserve"> La entidad aprueba y hace seguimiento al Plan Anual de Auditoría presentado y ejecutado por parte de la Oficina de Control Interno</t>
  </si>
  <si>
    <t xml:space="preserve"> La entidad analiza los informes presentados por la Oficina de Control Interno y evalúa su impacto en relación con la mejora institucional</t>
  </si>
  <si>
    <t xml:space="preserve"> La evaluación de las acciones transversales de integridad, mediante el monitoreo permanente de los riesgos de corrupción.</t>
  </si>
  <si>
    <t xml:space="preserve">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t>
  </si>
  <si>
    <t xml:space="preserve"> Creación o actualización del Comité Institucional de Coordinación de Control Interno (incluye ajustes en periodicidad para reunión, articulación con el Comité Institucioanl de Gestión y Desempeño)</t>
  </si>
  <si>
    <t xml:space="preserve"> Definición y documentación del Esquema de Líneas de Defens</t>
  </si>
  <si>
    <t xml:space="preserve"> Definición de líneas de reporte en temas clave para la toma de decisiones, atendiendo el Esquema de Líneas de Defens</t>
  </si>
  <si>
    <t xml:space="preserve">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t>
  </si>
  <si>
    <t xml:space="preserve"> La Alta Dirección frente a la política de Administración del Riesgo definen los niveles de aceptación del riesgo, teniendo en cuenta cada uno de los objetivos establecidos.</t>
  </si>
  <si>
    <t xml:space="preserve"> Evaluación de la planeación estratégica, considerando alertas frente a posibles incumplimientos, necesidades de recursos, cambios en el entorno que puedan afectar su desarrollo, entre otros aspectos que garanticen de forma razonable su cumplimiento</t>
  </si>
  <si>
    <t xml:space="preserve"> Evaluación de la Planeación Estratégica del Talento Humano</t>
  </si>
  <si>
    <t xml:space="preserve"> Evaluación de las actividades relacionadas con el Ingreso del personal</t>
  </si>
  <si>
    <t xml:space="preserve"> Evaluación de las actividades relacionadas con la permanencia del personal</t>
  </si>
  <si>
    <t>Analizar si se cuenta con políticas claras y comunicadas relacionadas con la responsabilidad de cada servidor sobre el desarrollo y mantenimiento del control interno (1a línea de defensa</t>
  </si>
  <si>
    <t xml:space="preserve"> Evaluación de las actividades relacionadas con el retiro del personal</t>
  </si>
  <si>
    <t xml:space="preserve"> Evaluar el impacto del Plan Institucional de Capacitación - PI</t>
  </si>
  <si>
    <t xml:space="preserve"> Acorde con la estructura del Esquema de Líneas de Defensa se han definido estándares de reporte, periodicidad y responsables frente a diferentes temas críticos de la entidad</t>
  </si>
  <si>
    <t xml:space="preserve"> La Alta Dirección analiza la información asociada con la generación de reportes financieros</t>
  </si>
  <si>
    <t xml:space="preserve"> Se evalúa la estructura de control a partir de los cambios en procesos, procedimientos, u otras herramientas, a fin de garantizar su adecuada formulación y afectación frente a la gestión del riesgo</t>
  </si>
  <si>
    <t xml:space="preserve"> Evaluación frente a los productos y servicios en los cuales participan los contratistas de apoyo</t>
  </si>
  <si>
    <t xml:space="preserve"> Mecanismos frente a la detección y prevención del uso inadecuado de información privilegiada u otras situaciones que puedan implicar riesgos para la entidad</t>
  </si>
  <si>
    <t xml:space="preserve"> Acorde con lo establecido en la política de Administración del Riesgo, se monitorean los factores internos y externos definidos para la entidad, a fin de establecer cambios en el entorno que determinen nuevos riesgos o ajustes a los existentes</t>
  </si>
  <si>
    <t xml:space="preserve">  La Entidad cuenta con mecanismos para vincular o relacionar el plan estratégico con los objetivos estratégicos y estos a su vez con los objetivos operativos</t>
  </si>
  <si>
    <t xml:space="preserve"> La Alta Dirección evalúa periódicamente los objetivos establecidos para asegurar que estos continúan siendo consistentes y apropiados para la Entidad</t>
  </si>
  <si>
    <t xml:space="preserve"> Teniendo en cuenta la estructura de la política de Administración del Riesgo, su alcance define lineamientos para toda la entidad, incluyendo regionales, áreas tercerizadas u otras instancias que afectan la prestación del servicio</t>
  </si>
  <si>
    <t xml:space="preserve"> La Oficina de Planeación, Gerencia de Riesgos (donde existan), como 2a línea de defensa, consolidan información clave frente a la gestión del riesgo</t>
  </si>
  <si>
    <t xml:space="preserve"> A partir de la información consolidada y reportada por la 2a línea de defensa (7.2), la Alta Dirección analiza sus resultados y en especial considera si se han presentado materializaciones de riesgo</t>
  </si>
  <si>
    <t xml:space="preserve"> Cuando se detectan materializaciones de riesgo, se definen los cursos de acción en relación con la revisión y actualización del mapa de riesgos correspondiente</t>
  </si>
  <si>
    <t xml:space="preserve"> Se llevan a cabo seguimientos a las acciones definidas para resolver materializaciones de riesgo detectadas</t>
  </si>
  <si>
    <t xml:space="preserve"> La Alta Dirección acorde con el análisis del entorno interno y externo, define los procesos, programas o proyectos (según aplique), susceptibles de posibles actos de corrupción</t>
  </si>
  <si>
    <t xml:space="preserve"> La Alta Dirección monitorea los riesgos de corrupción con la periodicidad establecida en la Política de Administración del Riesgo</t>
  </si>
  <si>
    <t xml:space="preserve"> Para el desarrollo de las actividades de control, la entidad considera la adecuada división de las funciones y que éstas se encuentren segregadas en diferentes personas para reducir el riesgo de acciones fraudulentas</t>
  </si>
  <si>
    <t xml:space="preserve"> La Alta Dirección evalúa fallas en los controles (diseño y ejecución) para definir cursos de acción apropiados para su mejora</t>
  </si>
  <si>
    <t xml:space="preserve"> La Alta Dirección analiza los riesgos asociados a actividades tercerizadas, regionales u otras figuras externas que afecten la prestación del servicio a los usuarios, basados en los informes de la segunda y tercera linea de defensa</t>
  </si>
  <si>
    <t xml:space="preserve"> La Alta Dirección monitorea los riesgos aceptados revisando que sus condiciones no hayan cambiado y definir su pertinencia para sostenerlos o ajustarlos</t>
  </si>
  <si>
    <t xml:space="preserve"> La Alta Dirección evalúa fallas en los controles (diseño y ejecución) para definir cursos de acción apropiados para su mejora, basados en los informes de la segunda y tercera linea de defensa</t>
  </si>
  <si>
    <t xml:space="preserve"> La entidad analiza el impacto sobre el control interno por cambios en los diferentes niveles organizacionales</t>
  </si>
  <si>
    <t xml:space="preserve"> Los objetivos de los procesos, programas o proyectos (según aplique) que están definidos, son específicos, medibles, alcanzables, relevantes, delimitados en el tiempo</t>
  </si>
  <si>
    <t xml:space="preserve"> Se han idenfificado y documentado las situaciones específicas en donde no es posible segregar adecuadamente las funciones (ej: falta de personal, presupuesto), con el fin de definir actividades de control alternativas para cubrir los riesgos identificados.</t>
  </si>
  <si>
    <t xml:space="preserve"> El diseño de otros  sistemas de gestión (bajo normas o estándares internacionales como la ISO), se intregan de forma adecuada a la estructura de control de la entidad</t>
  </si>
  <si>
    <t xml:space="preserve"> La entidad establece actividades de control relevantes sobre las infraestructuras tecnológicas; los procesos de gestión de la seguridad y sobre los procesos de adquisición, desarrollo y mantenimiento de tecnologías</t>
  </si>
  <si>
    <t xml:space="preserve">  Para los proveedores de tecnología  selecciona y desarrolla actividades de control internas sobre las actividades realizadas por el proveedor de servicios</t>
  </si>
  <si>
    <t xml:space="preserve"> Se cuenta con matrices de roles y usuarios siguiendo los principios de segregación de funciones.</t>
  </si>
  <si>
    <t xml:space="preserve"> Se cuenta con información de la 3a línea de defensa, como evaluador independiente en relación con los controles implementados por el proveedor de servicios, para  asegurar que los riesgos relacionados se mitigan.</t>
  </si>
  <si>
    <t xml:space="preserve"> Se evalúa la actualización de procesos, procedimientos, políticas de operación, instructivos, manuales u otras herramientas para garantizar la aplicación adecuada de las principales actividades de control.
</t>
  </si>
  <si>
    <t xml:space="preserve"> El diseño de controles se evalúa frente a la gestión del riesgo</t>
  </si>
  <si>
    <t xml:space="preserve"> Monitoreo a los riesgos acorde con la política de administración de riesgo establecida para la entidad.</t>
  </si>
  <si>
    <t>Verificación de que los responsables estén ejecutando los controles tal como han sido diseñados</t>
  </si>
  <si>
    <t xml:space="preserve"> La entidad cuenta con el inventario de información relevante (interno/externa) y cuenta con un mecanismo que permita su actualización</t>
  </si>
  <si>
    <t>La entidad considera un ámbito amplio de fuentes de datos (internas y externas), para la captura y procesamiento posterior de información clave para la consecución de metas y objetivos</t>
  </si>
  <si>
    <t>La entidad ha desarrollado e implementado actividades de control sobre la integridad, confidencialidad y disponibilidad de los datos e información definidos como relevantes</t>
  </si>
  <si>
    <t>Para la comunicación interna la Alta Dirección tiene mecanismos que permitan dar a conocer los objetivos y metas estratégicas, de manera tal que todo el personal entiende su papel en su consecución. (Considera los canales más apropiados y evalúa su efectividad)</t>
  </si>
  <si>
    <t>La entidad cuenta con políticas de operación relacionadas con la administración de la información (niveles de autoridad y responsabilidad</t>
  </si>
  <si>
    <t>La entidad cuenta con canales de información internos para la denuncia anónima o confidencial de posibles situaciones irregulares y se cuenta con mecanismos específicos para su manejo, de manera tal que generen la confianza para utilizarlos</t>
  </si>
  <si>
    <t>La entidad establece e implementa políticas y procedimientos para facilitar una comunicación interna efectiva</t>
  </si>
  <si>
    <t>La entidad desarrolla e implementa controles que facilitan la comunicación externa, la cual incluye  políticas y procedimientos. 
Incluye contratistas y proveedores de servicios tercerizados (cuando aplique).</t>
  </si>
  <si>
    <t>La entidad cuenta con canales externos definidos de comunicación, asociados con el tipo de información a divulgar, y éstos son reconocidos a todo nivel de la organización.</t>
  </si>
  <si>
    <t>La entidad cuenta con procesos o procedimiento para el manejo de la información entrante (quién la recibe, quién la clasifica, quién la analiza), y a la respuesta requierida (quién la canaliza y la responde)</t>
  </si>
  <si>
    <t>La entidad cuenta con procesos o procedimientos encaminados a evaluar periodicamente la efectividad de los canales de comunicación con partes externas, así como sus contenidos, de tal forma que se puedan mejorar.</t>
  </si>
  <si>
    <t>La entidad analiza periodicamente su caracterización de usuarios o grupos de valor, a fin de actualizarla cuando sea pertinente</t>
  </si>
  <si>
    <t>La entidad ha diseñado sistemas de información para capturar y procesar datos y transformarlos en información para alcanzar los requerimientos de información definidos</t>
  </si>
  <si>
    <t>Las deficiencias de control interno son reportadas a los responsables de nivel jerárquico superior, para tomar la acciones correspondientes</t>
  </si>
  <si>
    <t xml:space="preserve"> La Alta Dirección periódicamente evalúa los resultados de las evaluaciones (contínuas e independientes)  para concluir acerca de la efectividad del Sistema de Control Intern</t>
  </si>
  <si>
    <t xml:space="preserve">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t>
  </si>
  <si>
    <t>Acorde con el Esquema de Líneas de Defensa se han implementado procedimientos de monitoreo continuo como parte de las actividades de la 2a línea de defensa, a fin de contar con información clave para la toma de decisiones</t>
  </si>
  <si>
    <t>Frente a las evaluaciones independientes la entidad considera evaluaciones externas de organismos de control, de vigilancia, certificadores, ONG´s u otros que permitan tener una mirada independiente de las operaciones</t>
  </si>
  <si>
    <t>A partir de la información de las evaluaciones independientes, se evalúan para determinar su efecto en el Sistema de Control Interno de la entidad y su impacto en el logro de los objetivos, a fin de determinar cursos de acción para su mejora</t>
  </si>
  <si>
    <t>Los informes recibidos de entes externos (organismos de control, auditores externos, entidades de vigilancia entre otros) se consolidan y se concluye sobre el impacto en el Sistema de Control Interno, a fin de determinar los cursos de acción</t>
  </si>
  <si>
    <t>La entidad cuenta con políticas donde se establezca a quién reportar las deficiencias de control interno como resultado del monitoreo continuo</t>
  </si>
  <si>
    <t>La Alta Dirección hace seguimiento a las acciones correctivas relacionadas con las deficiencias comunicadas sobre el Sistema de Control Interno y si se han cumplido en el tiempo establecido</t>
  </si>
  <si>
    <t>Se evalúa la información suministrada por los usuarios (Sistema PQRD), así como de otras partes interesadas para la mejora del  Sistema de Control Interno de la Entidad</t>
  </si>
  <si>
    <t>Verificación del avance y cumplimiento de las acciones incluidas en los planes de mejoramiento producto de las autoevaluaciones. (2ª Línea).</t>
  </si>
  <si>
    <t>Evaluación de la efectividad de las acciones incluidas en los Planes de mejoramiento producto de las auditorías internas y de entes externos. (3ª Línea</t>
  </si>
  <si>
    <t>En la primera reunión "REACTIVACIÓN COMITÉ INSTITUCIONAL DE GESTIÓN Y DESEMPEÑO - MIPG" desarrollada el día X de 2023, se pactaron diferentes compromisos por parte de los 14 miembros del CIGD, dentro de los cuales se encuentra la realización del curso MIPG de la Función Pública.
La Oficina Asesora de Planeación realizo seguimiento a este compromiso durante los días x de Febrero del presente año, esta visita permitió conocer el estado actual del curso y enseñar la ruta para ingresar al curso enlazado desde la Página web Institucional del HUDN, dando como resultado:</t>
  </si>
  <si>
    <t xml:space="preserve"> Gestión Documental </t>
  </si>
  <si>
    <t xml:space="preserve"> Gestión de la Información Estadística (Territorio)  </t>
  </si>
  <si>
    <t xml:space="preserve">Gestión de la Información Estadística (Nación) </t>
  </si>
  <si>
    <t>La entidad procede a la supresión de los datos personales una vez cumplida la finalidad del tratamiento de los mismos.</t>
  </si>
  <si>
    <t>La entidad cuenta con mecanismos para dar prioridad a las peticiones relacionadas con:
- El reconocimiento de un derecho fundamental
- Peticiones presentadas por menores de edad
- Peticiones presentadas por periodistas</t>
  </si>
  <si>
    <t>La entidad implementó sistemas de información / aplicativos interactivos para la consulta y gestión de la información, como mapas, gráficas, sistemas de georeferenciación u otros</t>
  </si>
  <si>
    <t xml:space="preserve">1. Definir un área o seridor responsable del diseño, implementación y comunicación de los mecanismos de seguimiento y evaluación.
2. Revisar y actualizar los indicadores y de mas  mecanismos de seguimiento y evaluación en la entidad y por otras entidades
3. Evaluar el logro de los resultados
4. Evaluar la gestión del riesgo en la entidad
5. Adelantar un ejercicio de autodiagnóstico 
6.  Documentar los resultados de los ejercicios de seguimiento y evaluación 
</t>
  </si>
  <si>
    <t>PLANEACIÓN</t>
  </si>
  <si>
    <r>
      <rPr>
        <b/>
        <sz val="12"/>
        <color theme="1"/>
        <rFont val="Calibri"/>
        <family val="2"/>
        <scheme val="minor"/>
      </rPr>
      <t xml:space="preserve">CATASTROFICO: </t>
    </r>
    <r>
      <rPr>
        <sz val="12"/>
        <color theme="1"/>
        <rFont val="Calibri"/>
        <family val="2"/>
        <scheme val="minor"/>
      </rPr>
      <t>Cuando se presenta un evento o una serie de eventos que tienen un impacto negativo significativo en el desempeño o la estabilidad de la organización. Este tipo de situación puede ser causado por diversos factores que generan problemas internos en la empresa y requieren de una acción inmediata para recuperar la estabilidad y evitar consecuencias negativas a largo plazo.</t>
    </r>
  </si>
  <si>
    <t xml:space="preserve">CONTROL INTERNO DE GESTION </t>
  </si>
  <si>
    <t>https://www.escuelaeuropeaexcelencia.com/2019/09/iso-9001-niveles-de-hallazgos-de-auditoria-interna/</t>
  </si>
  <si>
    <t>https://funcionpublicagovco-my.sharepoint.com/:x:/g/personal/eva_funcionpublica_gov_co/Ebubgn0oqRBLklezYGhleosB2PSUi5DXHrVFaSGNT8gcKQ?e=o7FQev</t>
  </si>
  <si>
    <t>(Formulario único de Reportes y Avances de Gestión) El FURAG con el propósito de recolectar datos sobre el avance en la implementación de las 19 políticas de gestión y desempeño institucional que hacen parte del Modelo Integrado de Planeación y Gestión (MIPG).</t>
  </si>
  <si>
    <t>EXISTE EN LA PLATAFORMA DEL HUDN (HOSDENAR) DONDE SE PUEDE ENCONTRAR CONSULTA MEDICA EN LINEA , HISTORIAS MEDICAS Y BERIFICACIÓN DE ESTADO DE  CITA  EN LINEA.</t>
  </si>
  <si>
    <t xml:space="preserve">SISTEMAS </t>
  </si>
  <si>
    <t xml:space="preserve">DR DOCTOR VICTOR HUGO BETANCUR- SI HAY PRESUPUESTO PARA GARANTIZAR UN ACCESO EFECTIVO PARA LAS PERSONAS CON DISCAPACIDAD </t>
  </si>
  <si>
    <t xml:space="preserve"> ADOPTAR IMPLEMENTACIÓN AUDITIVA PARA UNA ATENCIÓN ACCESIBLE , VELAR SI LOS PROFESIONALES ESTAN  ESTUDIADOS EN ESA AREA, PARA LLEVAR A CABO ESTE PLAN DE ACCIÓN SE DEBE TENER ENCUENTA DESDE GERENCIA SI SE CUENTA CON PRESUPUESTO PARA EL ACONDICIONAMIENTO DE ESTA. TENER ENCUENTA  (MUCHOS PACIENTES NO ENTIENDEN LENGUAJE DE SEÑAS), ALGUNOS FUNCIONARISO SE CAPACITARON EN LEGUA DE SEÑAS CON LA UNIVERSIDAD DE ANRIÑO.</t>
  </si>
  <si>
    <t>PROCESO  DOCUMENTADO DE PQRS PRIORIDAD DE QUEJAS DE ACUERDO AL PROBLEMA QUE ESTE PRESENTA E- 10 DIAS HABILES - RESPUESTA DE QUEJA DE ACUERDO A LA NORMATIVIDAD  (SOLICITUD DE INFO ).</t>
  </si>
  <si>
    <t>BUSAR EN GOOGLE - PROMOTOR UNIPA - ACOMPAÑAMIENTO DE TRADUCCIÓN 
PENSAR EN CONTRATAR EN ALGUIEN DE LA POBLACIÓN INDIGENA PARA QUE SEA APOYO, DENTRO DE INCLUSIÓN 
EN EL AÑO 2 O 3 VECES AL AÑO.</t>
  </si>
  <si>
    <t>GENERAR POR MEDIO DE LA IMPLEMENTACION DE TABLAS DE DOCUMENTACION DOCUMENTAL, EN EL ARCHIVO DE HISTORIAS CLINICAS UNA VEZ HAYA CUMPLIDO SU TIEMPO DE RETENCION, DE LA MISMA FORMA PARA DOCUMENTOS FINACIEROS COMO FACTURAS DE ATENCION A PACIENTES.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</si>
</sst>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2"/>
      <color theme="1"/>
      <name val="Century"/>
      <family val="1"/>
    </font>
    <font>
      <b/>
      <sz val="12"/>
      <color theme="1"/>
      <name val="Century"/>
      <family val="1"/>
    </font>
    <font>
      <sz val="10"/>
      <color rgb="FF000000"/>
      <name val="Franklin Gothic Medium"/>
      <family val="2"/>
    </font>
    <font>
      <u/>
      <sz val="11"/>
      <color theme="10"/>
      <name val="Calibri"/>
      <family val="2"/>
      <scheme val="minor"/>
    </font>
    <font>
      <sz val="11"/>
      <color theme="1"/>
      <name val="Calibri"/>
      <family val="2"/>
      <scheme val="minor"/>
    </font>
    <font>
      <b/>
      <sz val="11"/>
      <color theme="1"/>
      <name val="Franklin Gothic Medium"/>
      <family val="2"/>
    </font>
    <font>
      <sz val="11"/>
      <color theme="1"/>
      <name val="Franklin Gothic Medium"/>
      <family val="2"/>
    </font>
    <font>
      <sz val="12"/>
      <color theme="1"/>
      <name val="Franklin Gothic Medium"/>
      <family val="2"/>
    </font>
    <font>
      <b/>
      <sz val="12"/>
      <color theme="1"/>
      <name val="Franklin Gothic Medium"/>
      <family val="2"/>
    </font>
    <font>
      <sz val="12"/>
      <color rgb="FF000000"/>
      <name val="Franklin Gothic Medium"/>
      <family val="2"/>
    </font>
    <font>
      <b/>
      <sz val="11"/>
      <color rgb="FF333333"/>
      <name val="Franklin Gothic Medium"/>
      <family val="2"/>
    </font>
    <font>
      <sz val="11"/>
      <color rgb="FF333333"/>
      <name val="Franklin Gothic Medium"/>
      <family val="2"/>
    </font>
    <font>
      <sz val="11"/>
      <color rgb="FF000000"/>
      <name val="Franklin Gothic Medium"/>
      <family val="2"/>
    </font>
    <font>
      <u/>
      <sz val="11"/>
      <color theme="10"/>
      <name val="Franklin Gothic Medium"/>
      <family val="2"/>
    </font>
    <font>
      <b/>
      <sz val="14"/>
      <color theme="1"/>
      <name val="Franklin Gothic Medium"/>
      <family val="2"/>
    </font>
    <font>
      <sz val="10"/>
      <color theme="1"/>
      <name val="Franklin Gothic Medium"/>
      <family val="2"/>
    </font>
    <font>
      <i/>
      <sz val="12"/>
      <color theme="1"/>
      <name val="Franklin Gothic Medium"/>
      <family val="2"/>
    </font>
    <font>
      <b/>
      <sz val="12"/>
      <color rgb="FFFFFF00"/>
      <name val="Franklin Gothic Medium"/>
      <family val="2"/>
    </font>
    <font>
      <sz val="12"/>
      <color rgb="FFFFFF00"/>
      <name val="Franklin Gothic Medium"/>
      <family val="2"/>
    </font>
    <font>
      <sz val="8"/>
      <name val="Calibri"/>
      <family val="2"/>
      <scheme val="minor"/>
    </font>
    <font>
      <sz val="10"/>
      <color rgb="FF000000"/>
      <name val="Times New Roman"/>
      <family val="1"/>
    </font>
    <font>
      <b/>
      <u/>
      <sz val="36"/>
      <color rgb="FF000000"/>
      <name val="Times New Roman"/>
      <family val="1"/>
    </font>
    <font>
      <b/>
      <sz val="14"/>
      <name val="Arial"/>
      <family val="2"/>
    </font>
    <font>
      <sz val="14"/>
      <name val="Arial"/>
      <family val="2"/>
    </font>
    <font>
      <sz val="10"/>
      <color rgb="FFFF6600"/>
      <name val="Arial"/>
      <family val="2"/>
    </font>
    <font>
      <b/>
      <sz val="14"/>
      <color theme="1"/>
      <name val="Arial"/>
      <family val="2"/>
    </font>
    <font>
      <sz val="14"/>
      <color theme="1"/>
      <name val="Arial"/>
      <family val="2"/>
    </font>
    <font>
      <b/>
      <sz val="14"/>
      <color theme="1"/>
      <name val="Calibri"/>
      <family val="2"/>
      <scheme val="minor"/>
    </font>
    <font>
      <b/>
      <sz val="11"/>
      <color theme="0"/>
      <name val="Franklin Gothic Medium"/>
      <family val="2"/>
    </font>
    <font>
      <b/>
      <sz val="12"/>
      <color theme="0"/>
      <name val="Franklin Gothic Medium"/>
      <family val="2"/>
    </font>
    <font>
      <sz val="12"/>
      <color theme="1"/>
      <name val="Calibri"/>
      <family val="2"/>
      <scheme val="minor"/>
    </font>
    <font>
      <b/>
      <sz val="12"/>
      <color theme="1"/>
      <name val="Calibri"/>
      <family val="2"/>
      <scheme val="minor"/>
    </font>
    <font>
      <sz val="14"/>
      <color theme="1"/>
      <name val="Calibri"/>
      <family val="2"/>
      <scheme val="minor"/>
    </font>
    <font>
      <sz val="10"/>
      <color theme="1"/>
      <name val="Calibri"/>
      <family val="2"/>
      <scheme val="minor"/>
    </font>
    <font>
      <sz val="11"/>
      <name val="Arial"/>
      <family val="2"/>
    </font>
    <font>
      <b/>
      <sz val="11"/>
      <color theme="1"/>
      <name val="Calibri"/>
      <family val="2"/>
      <scheme val="minor"/>
    </font>
    <font>
      <sz val="11"/>
      <color rgb="FF002060"/>
      <name val="Arial"/>
      <family val="2"/>
    </font>
  </fonts>
  <fills count="21">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DFDFD"/>
        <bgColor indexed="64"/>
      </patternFill>
    </fill>
    <fill>
      <patternFill patternType="solid">
        <fgColor rgb="FF57FFFF"/>
        <bgColor indexed="64"/>
      </patternFill>
    </fill>
    <fill>
      <patternFill patternType="solid">
        <fgColor rgb="FF0BFD17"/>
        <bgColor indexed="64"/>
      </patternFill>
    </fill>
    <fill>
      <patternFill patternType="solid">
        <fgColor rgb="FF7030A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rgb="FF000000"/>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9900"/>
        <bgColor indexed="64"/>
      </patternFill>
    </fill>
    <fill>
      <patternFill patternType="solid">
        <fgColor rgb="FF92D05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34" fillId="0" borderId="0"/>
  </cellStyleXfs>
  <cellXfs count="407">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2" fillId="0" borderId="0" xfId="0" applyFont="1"/>
    <xf numFmtId="0" fontId="1"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8"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5" xfId="0" applyFont="1" applyBorder="1" applyAlignment="1">
      <alignment vertical="center" wrapText="1"/>
    </xf>
    <xf numFmtId="0" fontId="7"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0" borderId="1" xfId="0" applyFont="1" applyBorder="1"/>
    <xf numFmtId="9" fontId="8" fillId="0" borderId="1" xfId="2" applyFont="1" applyBorder="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6" fillId="0" borderId="1" xfId="0" applyFont="1" applyBorder="1" applyAlignment="1">
      <alignment horizontal="left" vertical="center" wrapText="1"/>
    </xf>
    <xf numFmtId="0" fontId="8" fillId="0" borderId="1" xfId="0" applyFont="1" applyBorder="1" applyAlignment="1">
      <alignment horizontal="left"/>
    </xf>
    <xf numFmtId="0" fontId="8" fillId="0" borderId="0" xfId="0" applyFont="1" applyAlignment="1">
      <alignment vertical="center" wrapText="1"/>
    </xf>
    <xf numFmtId="0" fontId="8" fillId="5" borderId="1" xfId="0" applyFont="1" applyFill="1" applyBorder="1" applyAlignment="1">
      <alignment horizontal="left" vertical="center"/>
    </xf>
    <xf numFmtId="0" fontId="8" fillId="0" borderId="1" xfId="0" applyFont="1" applyBorder="1" applyAlignment="1">
      <alignment horizontal="left" vertical="center"/>
    </xf>
    <xf numFmtId="0" fontId="11" fillId="3" borderId="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12" fillId="3" borderId="1" xfId="0" applyFont="1" applyFill="1" applyBorder="1" applyAlignment="1">
      <alignment horizontal="left" vertical="center" wrapText="1" indent="1"/>
    </xf>
    <xf numFmtId="0" fontId="12" fillId="3" borderId="4" xfId="0" applyFont="1" applyFill="1" applyBorder="1" applyAlignment="1">
      <alignment horizontal="center" vertical="center" wrapText="1"/>
    </xf>
    <xf numFmtId="0" fontId="7" fillId="0" borderId="4" xfId="0" applyFont="1" applyBorder="1" applyAlignment="1">
      <alignment horizontal="left" vertical="center"/>
    </xf>
    <xf numFmtId="0" fontId="7" fillId="0" borderId="1" xfId="0" applyFont="1" applyBorder="1" applyAlignment="1">
      <alignment horizontal="left" vertical="center" wrapText="1"/>
    </xf>
    <xf numFmtId="0" fontId="12" fillId="3" borderId="1" xfId="0" applyFont="1" applyFill="1" applyBorder="1" applyAlignment="1">
      <alignment horizontal="center" vertical="center" wrapText="1"/>
    </xf>
    <xf numFmtId="0" fontId="7" fillId="0" borderId="1" xfId="0" applyFont="1" applyBorder="1"/>
    <xf numFmtId="0" fontId="7" fillId="0" borderId="7" xfId="0" applyFont="1" applyBorder="1" applyAlignment="1">
      <alignment horizontal="left" vertical="center"/>
    </xf>
    <xf numFmtId="0" fontId="7" fillId="0" borderId="1" xfId="0" applyFont="1" applyBorder="1" applyAlignment="1">
      <alignment horizontal="center" vertical="center"/>
    </xf>
    <xf numFmtId="0" fontId="13" fillId="3"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Border="1" applyAlignment="1">
      <alignment vertical="center" wrapText="1"/>
    </xf>
    <xf numFmtId="0" fontId="14" fillId="0" borderId="1" xfId="1" applyFont="1" applyBorder="1" applyAlignment="1">
      <alignment horizontal="left" vertical="center" wrapText="1"/>
    </xf>
    <xf numFmtId="0" fontId="7" fillId="0" borderId="0" xfId="0" applyFont="1" applyAlignment="1">
      <alignment horizontal="left" vertical="center" wrapText="1"/>
    </xf>
    <xf numFmtId="0" fontId="12" fillId="3" borderId="1" xfId="0" applyFont="1" applyFill="1" applyBorder="1" applyAlignment="1">
      <alignment vertical="center" wrapText="1"/>
    </xf>
    <xf numFmtId="0" fontId="12" fillId="0" borderId="0" xfId="0" applyFont="1" applyAlignment="1">
      <alignment horizontal="left" vertical="center" wrapText="1"/>
    </xf>
    <xf numFmtId="0" fontId="7" fillId="0" borderId="0" xfId="0" applyFont="1" applyAlignment="1">
      <alignment horizont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wrapText="1"/>
    </xf>
    <xf numFmtId="0" fontId="14" fillId="0" borderId="1" xfId="1" applyFont="1" applyBorder="1" applyAlignment="1">
      <alignment wrapText="1"/>
    </xf>
    <xf numFmtId="0" fontId="14" fillId="0" borderId="1" xfId="1" applyFont="1" applyBorder="1"/>
    <xf numFmtId="0" fontId="7" fillId="0" borderId="7" xfId="0" applyFont="1" applyBorder="1" applyAlignment="1">
      <alignment horizontal="center" vertical="center" wrapText="1"/>
    </xf>
    <xf numFmtId="0" fontId="8" fillId="0" borderId="0" xfId="0" applyFont="1"/>
    <xf numFmtId="0" fontId="8" fillId="0" borderId="18" xfId="0" applyFont="1" applyBorder="1" applyAlignment="1">
      <alignment horizontal="center" vertical="center"/>
    </xf>
    <xf numFmtId="164" fontId="8" fillId="0" borderId="21" xfId="0" applyNumberFormat="1" applyFont="1" applyBorder="1" applyAlignment="1">
      <alignment horizontal="center" vertical="center"/>
    </xf>
    <xf numFmtId="0" fontId="8" fillId="0" borderId="19" xfId="0" applyFont="1" applyBorder="1" applyAlignment="1">
      <alignment horizontal="center" vertical="center"/>
    </xf>
    <xf numFmtId="164" fontId="8" fillId="0" borderId="26" xfId="0" applyNumberFormat="1"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1" fontId="9" fillId="4" borderId="16" xfId="0" applyNumberFormat="1" applyFont="1" applyFill="1" applyBorder="1" applyAlignment="1">
      <alignment horizontal="center" vertical="center"/>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9" fillId="6" borderId="0" xfId="0" applyFont="1" applyFill="1" applyAlignment="1">
      <alignment horizontal="center" vertical="center"/>
    </xf>
    <xf numFmtId="0" fontId="8" fillId="0" borderId="16" xfId="0" applyFont="1" applyBorder="1" applyAlignment="1">
      <alignment horizontal="center" vertical="center"/>
    </xf>
    <xf numFmtId="1" fontId="8" fillId="0" borderId="0" xfId="0" applyNumberFormat="1" applyFont="1"/>
    <xf numFmtId="0" fontId="19" fillId="2" borderId="1" xfId="0" applyFont="1" applyFill="1" applyBorder="1"/>
    <xf numFmtId="9" fontId="8" fillId="0" borderId="25" xfId="2" applyFont="1" applyBorder="1" applyAlignment="1">
      <alignment horizontal="center" vertical="center"/>
    </xf>
    <xf numFmtId="9" fontId="8" fillId="0" borderId="21" xfId="2" applyFont="1" applyBorder="1" applyAlignment="1">
      <alignment horizontal="center" vertical="center"/>
    </xf>
    <xf numFmtId="1" fontId="9" fillId="4" borderId="17" xfId="0" applyNumberFormat="1" applyFont="1" applyFill="1" applyBorder="1" applyAlignment="1">
      <alignment horizontal="center" vertical="center"/>
    </xf>
    <xf numFmtId="9" fontId="9" fillId="4" borderId="28" xfId="2" applyFont="1" applyFill="1" applyBorder="1" applyAlignment="1">
      <alignment horizontal="center" vertical="center"/>
    </xf>
    <xf numFmtId="1" fontId="8" fillId="0" borderId="18" xfId="2" applyNumberFormat="1" applyFont="1" applyBorder="1" applyAlignment="1">
      <alignment horizontal="center" vertical="center"/>
    </xf>
    <xf numFmtId="9" fontId="8" fillId="0" borderId="21" xfId="0" applyNumberFormat="1" applyFont="1" applyBorder="1" applyAlignment="1">
      <alignment horizontal="center" vertical="center"/>
    </xf>
    <xf numFmtId="0" fontId="8" fillId="0" borderId="19" xfId="2" applyNumberFormat="1" applyFont="1" applyBorder="1" applyAlignment="1">
      <alignment horizontal="center" vertical="center"/>
    </xf>
    <xf numFmtId="9" fontId="8" fillId="0" borderId="26" xfId="2" applyFont="1" applyBorder="1" applyAlignment="1">
      <alignment horizontal="center" vertical="center"/>
    </xf>
    <xf numFmtId="0" fontId="8" fillId="0" borderId="5" xfId="2" applyNumberFormat="1" applyFont="1" applyBorder="1" applyAlignment="1">
      <alignment horizontal="center" vertical="center"/>
    </xf>
    <xf numFmtId="9" fontId="8" fillId="0" borderId="23" xfId="2" applyFont="1" applyBorder="1" applyAlignment="1">
      <alignment horizontal="center" vertical="center"/>
    </xf>
    <xf numFmtId="1" fontId="8" fillId="0" borderId="19" xfId="2" applyNumberFormat="1" applyFont="1" applyBorder="1" applyAlignment="1">
      <alignment horizontal="center" vertical="center"/>
    </xf>
    <xf numFmtId="9" fontId="8" fillId="0" borderId="26" xfId="0" applyNumberFormat="1" applyFont="1" applyBorder="1" applyAlignment="1">
      <alignment horizontal="center" vertical="center"/>
    </xf>
    <xf numFmtId="0" fontId="22" fillId="0" borderId="0" xfId="0" applyFont="1" applyAlignment="1">
      <alignment vertical="center" wrapText="1"/>
    </xf>
    <xf numFmtId="0" fontId="21" fillId="0" borderId="0" xfId="0" applyFont="1"/>
    <xf numFmtId="0" fontId="8" fillId="0" borderId="0" xfId="0" applyFont="1" applyAlignment="1">
      <alignment vertical="center"/>
    </xf>
    <xf numFmtId="0" fontId="3" fillId="9" borderId="1"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3" fillId="10" borderId="1" xfId="0" applyFont="1" applyFill="1" applyBorder="1" applyAlignment="1">
      <alignment horizontal="right" vertical="center" wrapText="1"/>
    </xf>
    <xf numFmtId="0" fontId="16" fillId="11" borderId="1" xfId="0" applyFont="1" applyFill="1" applyBorder="1"/>
    <xf numFmtId="0" fontId="3" fillId="8"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6" fillId="12" borderId="1" xfId="0" applyFont="1" applyFill="1" applyBorder="1"/>
    <xf numFmtId="0" fontId="7" fillId="0" borderId="0" xfId="0" applyFont="1" applyAlignment="1">
      <alignment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6" xfId="0" applyFont="1" applyBorder="1" applyAlignment="1">
      <alignment horizontal="center" vertical="center" wrapText="1"/>
    </xf>
    <xf numFmtId="0" fontId="0" fillId="0" borderId="0" xfId="0" applyAlignment="1">
      <alignment wrapText="1"/>
    </xf>
    <xf numFmtId="0" fontId="7" fillId="0" borderId="4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7" xfId="0" applyFont="1" applyBorder="1" applyAlignment="1">
      <alignment horizontal="center" vertical="center" wrapText="1"/>
    </xf>
    <xf numFmtId="0" fontId="8" fillId="0" borderId="1" xfId="0" applyFont="1" applyBorder="1" applyAlignment="1">
      <alignment vertical="center" wrapText="1"/>
    </xf>
    <xf numFmtId="0" fontId="10" fillId="0" borderId="18" xfId="0" applyFont="1" applyBorder="1" applyAlignment="1">
      <alignment horizontal="left" vertical="top" wrapText="1"/>
    </xf>
    <xf numFmtId="0" fontId="8" fillId="0" borderId="19" xfId="0" applyFont="1" applyBorder="1" applyAlignment="1">
      <alignment horizontal="left" vertical="center" wrapText="1"/>
    </xf>
    <xf numFmtId="0" fontId="8" fillId="0" borderId="18" xfId="0" applyFont="1" applyBorder="1" applyAlignment="1">
      <alignment vertical="center" wrapText="1"/>
    </xf>
    <xf numFmtId="0" fontId="8" fillId="0" borderId="18" xfId="0" applyFont="1" applyBorder="1" applyAlignment="1">
      <alignment wrapText="1"/>
    </xf>
    <xf numFmtId="0" fontId="8" fillId="0" borderId="19" xfId="0" applyFont="1" applyBorder="1" applyAlignment="1">
      <alignment wrapText="1"/>
    </xf>
    <xf numFmtId="0" fontId="8" fillId="0" borderId="18" xfId="0" applyFont="1" applyBorder="1"/>
    <xf numFmtId="0" fontId="8" fillId="0" borderId="19" xfId="0" applyFont="1" applyBorder="1" applyAlignment="1">
      <alignment vertical="center" wrapText="1"/>
    </xf>
    <xf numFmtId="0" fontId="8" fillId="5" borderId="1" xfId="0" applyFont="1" applyFill="1" applyBorder="1"/>
    <xf numFmtId="0" fontId="23" fillId="13"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1" xfId="0" applyFont="1" applyBorder="1" applyAlignment="1">
      <alignment horizontal="left" vertical="center" wrapText="1"/>
    </xf>
    <xf numFmtId="1" fontId="24" fillId="0" borderId="1" xfId="0" applyNumberFormat="1" applyFont="1" applyBorder="1" applyAlignment="1">
      <alignment horizontal="center" vertical="center" wrapText="1"/>
    </xf>
    <xf numFmtId="3" fontId="24" fillId="5" borderId="1" xfId="0" applyNumberFormat="1" applyFont="1" applyFill="1" applyBorder="1" applyAlignment="1">
      <alignment horizontal="center" vertical="center" wrapText="1"/>
    </xf>
    <xf numFmtId="14" fontId="24" fillId="5" borderId="1" xfId="0" applyNumberFormat="1" applyFont="1" applyFill="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top" wrapText="1"/>
    </xf>
    <xf numFmtId="3" fontId="24" fillId="5" borderId="1" xfId="0" applyNumberFormat="1" applyFont="1" applyFill="1" applyBorder="1" applyAlignment="1">
      <alignment horizontal="left" vertical="center" wrapText="1"/>
    </xf>
    <xf numFmtId="1" fontId="24" fillId="0" borderId="1" xfId="0" applyNumberFormat="1" applyFont="1" applyBorder="1" applyAlignment="1">
      <alignment vertical="center" wrapText="1"/>
    </xf>
    <xf numFmtId="1" fontId="24" fillId="5" borderId="1" xfId="0" applyNumberFormat="1" applyFont="1" applyFill="1" applyBorder="1" applyAlignment="1">
      <alignment vertical="center" wrapText="1"/>
    </xf>
    <xf numFmtId="0" fontId="24" fillId="5" borderId="1" xfId="0" applyFont="1" applyFill="1" applyBorder="1" applyAlignment="1">
      <alignment vertical="center" wrapText="1"/>
    </xf>
    <xf numFmtId="1" fontId="24" fillId="0" borderId="1" xfId="0" applyNumberFormat="1" applyFont="1" applyBorder="1" applyAlignment="1">
      <alignment horizontal="left" vertical="center" wrapText="1"/>
    </xf>
    <xf numFmtId="3" fontId="24" fillId="5" borderId="1" xfId="0" applyNumberFormat="1" applyFont="1" applyFill="1" applyBorder="1" applyAlignment="1">
      <alignment vertical="center" wrapText="1"/>
    </xf>
    <xf numFmtId="0" fontId="24" fillId="0" borderId="1" xfId="0" applyFont="1" applyBorder="1" applyAlignment="1" applyProtection="1">
      <alignment vertical="center" wrapText="1"/>
      <protection locked="0"/>
    </xf>
    <xf numFmtId="0" fontId="24" fillId="5" borderId="1" xfId="0" applyFont="1" applyFill="1" applyBorder="1" applyAlignment="1">
      <alignment horizontal="justify" vertical="center" wrapText="1"/>
    </xf>
    <xf numFmtId="0" fontId="24" fillId="15" borderId="1" xfId="0" applyFont="1" applyFill="1" applyBorder="1" applyAlignment="1">
      <alignment vertical="center" wrapText="1"/>
    </xf>
    <xf numFmtId="1" fontId="24" fillId="5" borderId="1" xfId="0" applyNumberFormat="1" applyFont="1" applyFill="1" applyBorder="1" applyAlignment="1">
      <alignment horizontal="left" vertical="center" wrapText="1"/>
    </xf>
    <xf numFmtId="3" fontId="24" fillId="5" borderId="1" xfId="0" applyNumberFormat="1" applyFont="1" applyFill="1" applyBorder="1" applyAlignment="1">
      <alignment horizontal="left" vertical="top" wrapText="1"/>
    </xf>
    <xf numFmtId="0" fontId="24" fillId="0" borderId="1" xfId="0" applyFont="1" applyBorder="1" applyAlignment="1">
      <alignment horizontal="left" wrapText="1"/>
    </xf>
    <xf numFmtId="0" fontId="7" fillId="5" borderId="1" xfId="0" applyFont="1" applyFill="1" applyBorder="1"/>
    <xf numFmtId="0" fontId="0" fillId="5" borderId="1" xfId="0" applyFill="1" applyBorder="1"/>
    <xf numFmtId="0" fontId="24" fillId="0" borderId="1" xfId="0" applyFont="1" applyBorder="1" applyAlignment="1">
      <alignment horizontal="center" vertical="top" wrapText="1"/>
    </xf>
    <xf numFmtId="0" fontId="24" fillId="0" borderId="1" xfId="0" applyFont="1" applyBorder="1" applyAlignment="1" applyProtection="1">
      <alignment horizontal="center" vertical="center" wrapText="1"/>
      <protection locked="0"/>
    </xf>
    <xf numFmtId="0" fontId="24" fillId="15" borderId="1" xfId="0" applyFont="1" applyFill="1" applyBorder="1" applyAlignment="1">
      <alignment horizontal="center" vertical="center" wrapText="1"/>
    </xf>
    <xf numFmtId="1" fontId="24" fillId="5" borderId="1" xfId="0" applyNumberFormat="1" applyFont="1" applyFill="1" applyBorder="1" applyAlignment="1">
      <alignment horizontal="center" vertical="center" wrapText="1"/>
    </xf>
    <xf numFmtId="3" fontId="24" fillId="5" borderId="1" xfId="0" applyNumberFormat="1" applyFont="1" applyFill="1" applyBorder="1" applyAlignment="1">
      <alignment horizontal="center" vertical="top" wrapText="1"/>
    </xf>
    <xf numFmtId="0" fontId="0" fillId="0" borderId="0" xfId="0" applyAlignment="1">
      <alignment horizontal="center" wrapText="1"/>
    </xf>
    <xf numFmtId="0" fontId="24" fillId="0" borderId="0" xfId="0" applyFont="1" applyAlignment="1">
      <alignment wrapText="1"/>
    </xf>
    <xf numFmtId="0" fontId="26" fillId="14" borderId="1" xfId="0" applyFont="1" applyFill="1" applyBorder="1" applyAlignment="1">
      <alignment horizontal="center" vertical="center"/>
    </xf>
    <xf numFmtId="3" fontId="24" fillId="5" borderId="7" xfId="0" applyNumberFormat="1" applyFont="1" applyFill="1" applyBorder="1" applyAlignment="1">
      <alignment horizontal="center" vertical="center" wrapText="1"/>
    </xf>
    <xf numFmtId="3" fontId="24" fillId="5" borderId="7" xfId="0" applyNumberFormat="1" applyFont="1" applyFill="1" applyBorder="1" applyAlignment="1">
      <alignment horizontal="left" vertical="center" wrapText="1"/>
    </xf>
    <xf numFmtId="0" fontId="24" fillId="0" borderId="5" xfId="0" applyFont="1" applyBorder="1" applyAlignment="1">
      <alignment horizontal="left" vertical="top" wrapText="1"/>
    </xf>
    <xf numFmtId="0" fontId="24" fillId="0" borderId="5" xfId="0" applyFont="1" applyBorder="1" applyAlignment="1">
      <alignment horizontal="center" vertical="top" wrapText="1"/>
    </xf>
    <xf numFmtId="0" fontId="27" fillId="0" borderId="1" xfId="0" applyFont="1" applyBorder="1" applyAlignment="1">
      <alignment horizontal="left" vertical="top" wrapText="1"/>
    </xf>
    <xf numFmtId="0" fontId="27" fillId="0" borderId="1" xfId="0" applyFont="1" applyBorder="1" applyAlignment="1">
      <alignment horizontal="left" vertical="center" wrapText="1"/>
    </xf>
    <xf numFmtId="0" fontId="27" fillId="0" borderId="1" xfId="0" applyFont="1" applyBorder="1" applyAlignment="1">
      <alignment vertical="center" wrapText="1"/>
    </xf>
    <xf numFmtId="0" fontId="24" fillId="5" borderId="1" xfId="0" applyFont="1" applyFill="1" applyBorder="1" applyAlignment="1">
      <alignment horizontal="center" vertical="top" wrapText="1"/>
    </xf>
    <xf numFmtId="0" fontId="24" fillId="5" borderId="1"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6" fillId="5" borderId="1" xfId="0" applyFont="1" applyFill="1" applyBorder="1" applyAlignment="1">
      <alignment horizontal="center" vertical="center"/>
    </xf>
    <xf numFmtId="0" fontId="27" fillId="0" borderId="0" xfId="0" applyFont="1"/>
    <xf numFmtId="1" fontId="26" fillId="5" borderId="1" xfId="0" applyNumberFormat="1" applyFont="1" applyFill="1" applyBorder="1" applyAlignment="1">
      <alignment horizontal="center" vertical="center"/>
    </xf>
    <xf numFmtId="0" fontId="28" fillId="0" borderId="1" xfId="0" applyFont="1" applyBorder="1" applyAlignment="1">
      <alignment horizontal="center" vertical="center"/>
    </xf>
    <xf numFmtId="0" fontId="29" fillId="6" borderId="36"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28"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5" xfId="0" applyFont="1" applyBorder="1" applyAlignment="1">
      <alignment horizontal="center" vertical="center" wrapText="1"/>
    </xf>
    <xf numFmtId="0" fontId="24" fillId="5" borderId="7" xfId="0" applyFont="1" applyFill="1" applyBorder="1" applyAlignment="1">
      <alignment horizontal="center" vertical="center" wrapText="1"/>
    </xf>
    <xf numFmtId="0" fontId="9" fillId="2" borderId="2" xfId="0" applyFont="1" applyFill="1" applyBorder="1" applyAlignment="1">
      <alignment horizontal="center"/>
    </xf>
    <xf numFmtId="9" fontId="9" fillId="2" borderId="1" xfId="0" applyNumberFormat="1" applyFont="1" applyFill="1" applyBorder="1"/>
    <xf numFmtId="0" fontId="9" fillId="2" borderId="1" xfId="0" applyFont="1" applyFill="1" applyBorder="1" applyAlignment="1">
      <alignment horizontal="center" vertical="center"/>
    </xf>
    <xf numFmtId="0" fontId="9" fillId="20" borderId="2" xfId="0" applyFont="1" applyFill="1" applyBorder="1" applyAlignment="1">
      <alignment horizontal="center"/>
    </xf>
    <xf numFmtId="9" fontId="9" fillId="20" borderId="1" xfId="0" applyNumberFormat="1" applyFont="1" applyFill="1" applyBorder="1" applyAlignment="1">
      <alignment horizontal="center" vertical="center"/>
    </xf>
    <xf numFmtId="0" fontId="9" fillId="20" borderId="1" xfId="0" applyFont="1" applyFill="1" applyBorder="1" applyAlignment="1">
      <alignment horizontal="center" vertical="center"/>
    </xf>
    <xf numFmtId="0" fontId="24" fillId="5" borderId="7" xfId="0" applyFont="1" applyFill="1" applyBorder="1" applyAlignment="1">
      <alignment horizontal="justify" vertical="center" wrapText="1"/>
    </xf>
    <xf numFmtId="14" fontId="24" fillId="5" borderId="7" xfId="0" applyNumberFormat="1" applyFont="1" applyFill="1" applyBorder="1" applyAlignment="1">
      <alignment vertical="center" wrapText="1"/>
    </xf>
    <xf numFmtId="14" fontId="24" fillId="5" borderId="5" xfId="0" applyNumberFormat="1" applyFont="1" applyFill="1" applyBorder="1" applyAlignment="1">
      <alignment vertical="center" wrapText="1"/>
    </xf>
    <xf numFmtId="0" fontId="33" fillId="0" borderId="1" xfId="0" applyFont="1" applyBorder="1"/>
    <xf numFmtId="0" fontId="24" fillId="0" borderId="1" xfId="0" applyFont="1" applyBorder="1" applyAlignment="1" applyProtection="1">
      <alignment horizontal="left" vertical="center" wrapText="1"/>
      <protection hidden="1"/>
    </xf>
    <xf numFmtId="0" fontId="33" fillId="0" borderId="0" xfId="0" applyFont="1"/>
    <xf numFmtId="0" fontId="27" fillId="0" borderId="0" xfId="0" applyFont="1" applyAlignment="1">
      <alignment wrapText="1"/>
    </xf>
    <xf numFmtId="0" fontId="27" fillId="5" borderId="1" xfId="3" applyFont="1" applyFill="1" applyBorder="1" applyAlignment="1" applyProtection="1">
      <alignment horizontal="left" vertical="top" wrapText="1"/>
      <protection hidden="1"/>
    </xf>
    <xf numFmtId="0" fontId="35" fillId="0" borderId="1" xfId="0" applyFont="1" applyBorder="1" applyAlignment="1" applyProtection="1">
      <alignment horizontal="left" vertical="center" wrapText="1"/>
      <protection hidden="1"/>
    </xf>
    <xf numFmtId="0" fontId="27" fillId="17" borderId="1" xfId="0" applyFont="1" applyFill="1" applyBorder="1" applyAlignment="1">
      <alignment vertical="center"/>
    </xf>
    <xf numFmtId="0" fontId="27" fillId="18" borderId="1" xfId="0" applyFont="1" applyFill="1" applyBorder="1" applyAlignment="1">
      <alignment vertical="center"/>
    </xf>
    <xf numFmtId="0" fontId="27" fillId="16" borderId="1" xfId="0" applyFont="1" applyFill="1" applyBorder="1" applyAlignment="1">
      <alignment vertical="center"/>
    </xf>
    <xf numFmtId="0" fontId="27" fillId="2" borderId="1" xfId="0" applyFont="1" applyFill="1" applyBorder="1" applyAlignment="1">
      <alignment vertical="center"/>
    </xf>
    <xf numFmtId="0" fontId="27" fillId="19" borderId="1" xfId="0" applyFont="1" applyFill="1" applyBorder="1" applyAlignment="1">
      <alignment vertical="center"/>
    </xf>
    <xf numFmtId="9" fontId="24" fillId="5" borderId="1" xfId="0" applyNumberFormat="1" applyFont="1" applyFill="1" applyBorder="1" applyAlignment="1">
      <alignment vertical="center" wrapText="1"/>
    </xf>
    <xf numFmtId="0" fontId="26" fillId="0" borderId="1" xfId="0" applyFont="1" applyBorder="1" applyAlignment="1">
      <alignment vertical="center"/>
    </xf>
    <xf numFmtId="0" fontId="26" fillId="0" borderId="1" xfId="0" applyFont="1" applyBorder="1" applyAlignment="1">
      <alignment horizontal="center" vertical="center"/>
    </xf>
    <xf numFmtId="0" fontId="6" fillId="0" borderId="1" xfId="0" applyFont="1" applyBorder="1" applyAlignment="1">
      <alignment horizontal="center" vertical="center" wrapText="1"/>
    </xf>
    <xf numFmtId="0" fontId="29" fillId="6" borderId="20"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6" fillId="0" borderId="0" xfId="0" applyFont="1" applyAlignment="1">
      <alignment horizontal="center" vertical="center" wrapText="1"/>
    </xf>
    <xf numFmtId="0" fontId="36" fillId="0" borderId="0" xfId="0" applyFont="1" applyAlignment="1">
      <alignment horizontal="center" vertical="center" wrapText="1"/>
    </xf>
    <xf numFmtId="0" fontId="24" fillId="0" borderId="1" xfId="0" applyFont="1" applyBorder="1" applyAlignment="1">
      <alignment horizontal="center" vertical="center" textRotation="90" wrapText="1"/>
    </xf>
    <xf numFmtId="9" fontId="24" fillId="5" borderId="7" xfId="0" applyNumberFormat="1" applyFont="1" applyFill="1" applyBorder="1" applyAlignment="1">
      <alignment horizontal="center" vertical="center" wrapText="1"/>
    </xf>
    <xf numFmtId="1" fontId="24" fillId="2" borderId="1" xfId="0" applyNumberFormat="1" applyFont="1" applyFill="1" applyBorder="1" applyAlignment="1">
      <alignment vertical="center" wrapText="1"/>
    </xf>
    <xf numFmtId="0" fontId="27" fillId="17" borderId="1" xfId="0" applyFont="1" applyFill="1" applyBorder="1" applyAlignment="1">
      <alignment horizontal="center" vertical="center"/>
    </xf>
    <xf numFmtId="0" fontId="27" fillId="18" borderId="1" xfId="0" applyFont="1" applyFill="1" applyBorder="1" applyAlignment="1">
      <alignment horizontal="center" vertical="center"/>
    </xf>
    <xf numFmtId="0" fontId="27" fillId="16" borderId="1" xfId="0" applyFont="1" applyFill="1" applyBorder="1" applyAlignment="1">
      <alignment horizontal="center" vertical="center"/>
    </xf>
    <xf numFmtId="0" fontId="27" fillId="2" borderId="1" xfId="0" applyFont="1" applyFill="1" applyBorder="1" applyAlignment="1">
      <alignment horizontal="center" vertical="center"/>
    </xf>
    <xf numFmtId="0" fontId="27" fillId="19" borderId="1" xfId="0" applyFont="1" applyFill="1" applyBorder="1" applyAlignment="1">
      <alignment horizontal="center" vertical="center"/>
    </xf>
    <xf numFmtId="0" fontId="4" fillId="5" borderId="1" xfId="1" applyFill="1" applyBorder="1" applyAlignment="1">
      <alignment vertical="center" wrapText="1"/>
    </xf>
    <xf numFmtId="0" fontId="10" fillId="5" borderId="1" xfId="0" applyFont="1" applyFill="1" applyBorder="1" applyAlignment="1">
      <alignment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left"/>
    </xf>
    <xf numFmtId="0" fontId="7" fillId="5" borderId="0" xfId="0" applyFont="1" applyFill="1"/>
    <xf numFmtId="0" fontId="37" fillId="2" borderId="1" xfId="0" applyFont="1" applyFill="1" applyBorder="1" applyAlignment="1">
      <alignment vertical="center" wrapText="1"/>
    </xf>
    <xf numFmtId="0" fontId="8" fillId="0" borderId="1" xfId="0" applyFont="1" applyBorder="1" applyAlignment="1">
      <alignment horizontal="left" vertical="center"/>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8" fillId="0" borderId="1" xfId="0" applyFont="1" applyBorder="1" applyAlignment="1">
      <alignment horizontal="left"/>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1" xfId="0" applyFont="1" applyFill="1" applyBorder="1" applyAlignment="1">
      <alignment horizontal="center" vertical="center" wrapText="1"/>
    </xf>
    <xf numFmtId="3" fontId="24" fillId="5" borderId="7" xfId="0" applyNumberFormat="1" applyFont="1" applyFill="1" applyBorder="1" applyAlignment="1">
      <alignment horizontal="center" vertical="center" wrapText="1"/>
    </xf>
    <xf numFmtId="3" fontId="24" fillId="5" borderId="8" xfId="0" applyNumberFormat="1" applyFont="1" applyFill="1" applyBorder="1" applyAlignment="1">
      <alignment horizontal="center" vertical="center" wrapText="1"/>
    </xf>
    <xf numFmtId="3" fontId="24" fillId="5" borderId="5" xfId="0" applyNumberFormat="1" applyFont="1" applyFill="1" applyBorder="1" applyAlignment="1">
      <alignment horizontal="center" vertical="center" wrapText="1"/>
    </xf>
    <xf numFmtId="1" fontId="24" fillId="0" borderId="1" xfId="0" applyNumberFormat="1" applyFont="1" applyBorder="1" applyAlignment="1">
      <alignment horizontal="center" vertical="center" wrapText="1"/>
    </xf>
    <xf numFmtId="9" fontId="24" fillId="5" borderId="1" xfId="0" applyNumberFormat="1" applyFont="1" applyFill="1" applyBorder="1" applyAlignment="1">
      <alignment horizontal="center" vertical="center" wrapText="1"/>
    </xf>
    <xf numFmtId="3" fontId="24" fillId="5" borderId="1" xfId="0" applyNumberFormat="1" applyFont="1" applyFill="1" applyBorder="1" applyAlignment="1">
      <alignment horizontal="center" vertical="center" wrapText="1"/>
    </xf>
    <xf numFmtId="0" fontId="24" fillId="0" borderId="1" xfId="0" applyFont="1" applyBorder="1" applyAlignment="1">
      <alignment horizontal="center" vertical="center" textRotation="90" wrapText="1"/>
    </xf>
    <xf numFmtId="9" fontId="24" fillId="5" borderId="7" xfId="0" applyNumberFormat="1" applyFont="1" applyFill="1" applyBorder="1" applyAlignment="1">
      <alignment horizontal="center" vertical="center" wrapText="1"/>
    </xf>
    <xf numFmtId="9" fontId="24" fillId="5" borderId="8" xfId="0" applyNumberFormat="1" applyFont="1" applyFill="1" applyBorder="1" applyAlignment="1">
      <alignment horizontal="center" vertical="center" wrapText="1"/>
    </xf>
    <xf numFmtId="9" fontId="24" fillId="5" borderId="5" xfId="0" applyNumberFormat="1" applyFont="1" applyFill="1" applyBorder="1" applyAlignment="1">
      <alignment horizontal="center" vertical="center" wrapText="1"/>
    </xf>
    <xf numFmtId="1" fontId="24" fillId="0" borderId="7" xfId="0" applyNumberFormat="1" applyFont="1" applyBorder="1" applyAlignment="1">
      <alignment horizontal="center" vertical="center" wrapText="1"/>
    </xf>
    <xf numFmtId="1" fontId="24" fillId="0" borderId="5" xfId="0" applyNumberFormat="1" applyFont="1" applyBorder="1" applyAlignment="1">
      <alignment horizontal="center" vertical="center" wrapText="1"/>
    </xf>
    <xf numFmtId="1" fontId="24" fillId="0" borderId="8"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 xfId="0" applyFont="1" applyBorder="1" applyAlignment="1">
      <alignment horizontal="center" vertical="center" wrapText="1"/>
    </xf>
    <xf numFmtId="0" fontId="23" fillId="13" borderId="9" xfId="0" applyFont="1" applyFill="1" applyBorder="1" applyAlignment="1">
      <alignment horizontal="center" vertical="center" wrapText="1"/>
    </xf>
    <xf numFmtId="0" fontId="23" fillId="13" borderId="6"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14"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15"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13"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 xfId="0" applyFont="1" applyFill="1" applyBorder="1" applyAlignment="1">
      <alignment horizontal="center" vertical="center" textRotation="45" wrapText="1"/>
    </xf>
    <xf numFmtId="0" fontId="23" fillId="13" borderId="7" xfId="0" applyFont="1" applyFill="1" applyBorder="1" applyAlignment="1">
      <alignment horizontal="center" vertical="center" textRotation="45" wrapText="1"/>
    </xf>
    <xf numFmtId="0" fontId="23" fillId="13" borderId="8" xfId="0" applyFont="1" applyFill="1" applyBorder="1" applyAlignment="1">
      <alignment horizontal="center" vertical="center" textRotation="45" wrapText="1"/>
    </xf>
    <xf numFmtId="0" fontId="23" fillId="13" borderId="5" xfId="0" applyFont="1" applyFill="1" applyBorder="1" applyAlignment="1">
      <alignment horizontal="center" vertical="center" textRotation="45" wrapText="1"/>
    </xf>
    <xf numFmtId="0" fontId="23" fillId="13" borderId="1"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4" xfId="0" applyFont="1" applyFill="1" applyBorder="1" applyAlignment="1">
      <alignment horizontal="center" vertical="center" wrapText="1"/>
    </xf>
    <xf numFmtId="1" fontId="23" fillId="13" borderId="1" xfId="2" applyNumberFormat="1" applyFont="1" applyFill="1" applyBorder="1" applyAlignment="1">
      <alignment horizontal="center" vertical="center" wrapText="1"/>
    </xf>
    <xf numFmtId="0" fontId="28" fillId="13" borderId="9" xfId="0" applyFont="1" applyFill="1" applyBorder="1" applyAlignment="1">
      <alignment horizontal="center" wrapText="1"/>
    </xf>
    <xf numFmtId="0" fontId="28" fillId="13" borderId="6" xfId="0" applyFont="1" applyFill="1" applyBorder="1" applyAlignment="1">
      <alignment horizontal="center" wrapText="1"/>
    </xf>
    <xf numFmtId="0" fontId="28" fillId="13" borderId="10" xfId="0" applyFont="1" applyFill="1" applyBorder="1" applyAlignment="1">
      <alignment horizontal="center" wrapText="1"/>
    </xf>
    <xf numFmtId="0" fontId="28" fillId="13" borderId="14" xfId="0" applyFont="1" applyFill="1" applyBorder="1" applyAlignment="1">
      <alignment horizontal="center" wrapText="1"/>
    </xf>
    <xf numFmtId="0" fontId="28" fillId="13" borderId="0" xfId="0" applyFont="1" applyFill="1" applyAlignment="1">
      <alignment horizontal="center" wrapText="1"/>
    </xf>
    <xf numFmtId="0" fontId="28" fillId="13" borderId="15" xfId="0" applyFont="1" applyFill="1" applyBorder="1" applyAlignment="1">
      <alignment horizontal="center" wrapText="1"/>
    </xf>
    <xf numFmtId="0" fontId="28" fillId="13" borderId="11" xfId="0" applyFont="1" applyFill="1" applyBorder="1" applyAlignment="1">
      <alignment horizontal="center" wrapText="1"/>
    </xf>
    <xf numFmtId="0" fontId="28" fillId="13" borderId="13" xfId="0" applyFont="1" applyFill="1" applyBorder="1" applyAlignment="1">
      <alignment horizontal="center" wrapText="1"/>
    </xf>
    <xf numFmtId="0" fontId="28" fillId="13" borderId="12" xfId="0" applyFont="1" applyFill="1" applyBorder="1" applyAlignment="1">
      <alignment horizontal="center" wrapText="1"/>
    </xf>
    <xf numFmtId="0" fontId="31" fillId="0" borderId="1" xfId="0" applyFont="1" applyBorder="1" applyAlignment="1">
      <alignment horizontal="center" wrapText="1"/>
    </xf>
    <xf numFmtId="0" fontId="31" fillId="0" borderId="1" xfId="0" applyFont="1" applyBorder="1" applyAlignment="1">
      <alignment horizontal="center" vertical="center" wrapText="1"/>
    </xf>
    <xf numFmtId="0" fontId="4" fillId="0" borderId="1" xfId="1" applyBorder="1" applyAlignment="1">
      <alignment horizontal="center" vertical="center" wrapText="1"/>
    </xf>
    <xf numFmtId="0" fontId="26" fillId="13" borderId="1" xfId="0" applyFont="1" applyFill="1" applyBorder="1" applyAlignment="1">
      <alignment horizontal="center" vertical="center" wrapText="1"/>
    </xf>
    <xf numFmtId="0" fontId="26" fillId="14" borderId="2" xfId="0" applyFont="1" applyFill="1" applyBorder="1" applyAlignment="1">
      <alignment horizontal="center" vertical="center"/>
    </xf>
    <xf numFmtId="0" fontId="26" fillId="14" borderId="4" xfId="0" applyFont="1" applyFill="1" applyBorder="1" applyAlignment="1">
      <alignment horizontal="center" vertical="center"/>
    </xf>
    <xf numFmtId="0" fontId="26" fillId="13" borderId="9" xfId="0" applyFont="1" applyFill="1" applyBorder="1" applyAlignment="1">
      <alignment horizontal="center" wrapText="1"/>
    </xf>
    <xf numFmtId="0" fontId="26" fillId="13" borderId="6" xfId="0" applyFont="1" applyFill="1" applyBorder="1" applyAlignment="1">
      <alignment horizontal="center" wrapText="1"/>
    </xf>
    <xf numFmtId="0" fontId="26" fillId="13" borderId="10" xfId="0" applyFont="1" applyFill="1" applyBorder="1" applyAlignment="1">
      <alignment horizontal="center" wrapText="1"/>
    </xf>
    <xf numFmtId="0" fontId="26" fillId="13" borderId="14" xfId="0" applyFont="1" applyFill="1" applyBorder="1" applyAlignment="1">
      <alignment horizontal="center" wrapText="1"/>
    </xf>
    <xf numFmtId="0" fontId="26" fillId="13" borderId="0" xfId="0" applyFont="1" applyFill="1" applyAlignment="1">
      <alignment horizontal="center" wrapText="1"/>
    </xf>
    <xf numFmtId="0" fontId="26" fillId="13" borderId="15" xfId="0" applyFont="1" applyFill="1" applyBorder="1" applyAlignment="1">
      <alignment horizontal="center" wrapText="1"/>
    </xf>
    <xf numFmtId="0" fontId="26" fillId="13" borderId="11" xfId="0" applyFont="1" applyFill="1" applyBorder="1" applyAlignment="1">
      <alignment horizontal="center" wrapText="1"/>
    </xf>
    <xf numFmtId="0" fontId="26" fillId="13" borderId="13" xfId="0" applyFont="1" applyFill="1" applyBorder="1" applyAlignment="1">
      <alignment horizontal="center" wrapText="1"/>
    </xf>
    <xf numFmtId="0" fontId="26" fillId="13" borderId="12" xfId="0" applyFont="1" applyFill="1" applyBorder="1" applyAlignment="1">
      <alignment horizontal="center" wrapText="1"/>
    </xf>
    <xf numFmtId="0" fontId="9" fillId="0" borderId="1"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2" fillId="3" borderId="1" xfId="0" applyFont="1" applyFill="1" applyBorder="1" applyAlignment="1">
      <alignment horizontal="left" vertical="center" wrapText="1" inden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7" fillId="0" borderId="1" xfId="0" applyFont="1" applyBorder="1" applyAlignment="1">
      <alignment horizontal="left" wrapText="1"/>
    </xf>
    <xf numFmtId="0" fontId="9" fillId="0" borderId="7" xfId="0" applyFont="1" applyBorder="1" applyAlignment="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wrapText="1"/>
    </xf>
    <xf numFmtId="0" fontId="3" fillId="8" borderId="1" xfId="0" applyFont="1" applyFill="1" applyBorder="1" applyAlignment="1">
      <alignment horizontal="center" vertical="center" textRotation="90" wrapText="1"/>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8" fillId="2" borderId="1" xfId="0" applyFont="1" applyFill="1" applyBorder="1" applyAlignment="1">
      <alignment horizontal="center" vertical="center"/>
    </xf>
    <xf numFmtId="0" fontId="8" fillId="0" borderId="32" xfId="0" applyFont="1" applyBorder="1" applyAlignment="1">
      <alignment horizontal="left" wrapText="1"/>
    </xf>
    <xf numFmtId="0" fontId="8" fillId="0" borderId="33" xfId="0" applyFont="1" applyBorder="1" applyAlignment="1">
      <alignment horizontal="left"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9" fillId="4" borderId="29"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9" fontId="8" fillId="0" borderId="43" xfId="2" applyFont="1" applyBorder="1" applyAlignment="1">
      <alignment horizontal="left" vertical="center"/>
    </xf>
    <xf numFmtId="9" fontId="8" fillId="0" borderId="18" xfId="2" applyFont="1" applyBorder="1" applyAlignment="1">
      <alignment horizontal="left" vertical="center"/>
    </xf>
    <xf numFmtId="9" fontId="8" fillId="0" borderId="44" xfId="2" applyFont="1" applyBorder="1" applyAlignment="1">
      <alignment horizontal="left" vertical="center"/>
    </xf>
    <xf numFmtId="9" fontId="8" fillId="0" borderId="19" xfId="2" applyFont="1" applyBorder="1" applyAlignment="1">
      <alignment horizontal="left" vertical="center"/>
    </xf>
    <xf numFmtId="9" fontId="8" fillId="0" borderId="46" xfId="2" applyFont="1" applyBorder="1" applyAlignment="1">
      <alignment horizontal="left" vertical="center"/>
    </xf>
    <xf numFmtId="9" fontId="8" fillId="0" borderId="5" xfId="2" applyFont="1" applyBorder="1" applyAlignment="1">
      <alignment horizontal="left" vertical="center"/>
    </xf>
    <xf numFmtId="9" fontId="8" fillId="0" borderId="24" xfId="2" applyFont="1" applyBorder="1" applyAlignment="1">
      <alignment horizontal="left" vertical="center"/>
    </xf>
    <xf numFmtId="9" fontId="8" fillId="0" borderId="16" xfId="2" applyFont="1" applyBorder="1" applyAlignment="1">
      <alignment horizontal="left" vertical="center"/>
    </xf>
    <xf numFmtId="0" fontId="9" fillId="6" borderId="40"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9" fillId="6" borderId="47" xfId="0" applyFont="1" applyFill="1" applyBorder="1" applyAlignment="1">
      <alignment horizontal="center" vertical="center" wrapText="1"/>
    </xf>
    <xf numFmtId="0" fontId="8" fillId="7" borderId="34" xfId="0" applyFont="1" applyFill="1" applyBorder="1" applyAlignment="1">
      <alignment horizontal="left" vertical="top" wrapText="1"/>
    </xf>
    <xf numFmtId="0" fontId="8" fillId="7" borderId="38" xfId="0" applyFont="1" applyFill="1" applyBorder="1" applyAlignment="1">
      <alignment horizontal="left" vertical="top" wrapText="1"/>
    </xf>
    <xf numFmtId="0" fontId="8" fillId="7" borderId="39" xfId="0" applyFont="1" applyFill="1" applyBorder="1" applyAlignment="1">
      <alignment horizontal="left" vertical="top" wrapText="1"/>
    </xf>
    <xf numFmtId="0" fontId="30" fillId="6" borderId="34" xfId="0" applyFont="1" applyFill="1" applyBorder="1" applyAlignment="1">
      <alignment horizontal="center" vertical="center" wrapText="1"/>
    </xf>
    <xf numFmtId="0" fontId="30" fillId="6" borderId="38"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8" fillId="0" borderId="32" xfId="0" applyFont="1" applyBorder="1" applyAlignment="1">
      <alignment horizontal="left"/>
    </xf>
    <xf numFmtId="0" fontId="8" fillId="0" borderId="33" xfId="0" applyFont="1" applyBorder="1" applyAlignment="1">
      <alignment horizontal="left"/>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8" fillId="7" borderId="34" xfId="0" applyFont="1" applyFill="1" applyBorder="1" applyAlignment="1">
      <alignment horizontal="left" vertical="center" wrapText="1"/>
    </xf>
    <xf numFmtId="0" fontId="8" fillId="7" borderId="38" xfId="0" applyFont="1" applyFill="1" applyBorder="1" applyAlignment="1">
      <alignment horizontal="left" vertical="center" wrapText="1"/>
    </xf>
    <xf numFmtId="0" fontId="8" fillId="7" borderId="39" xfId="0" applyFont="1" applyFill="1" applyBorder="1" applyAlignment="1">
      <alignment horizontal="left" vertical="center" wrapText="1"/>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wrapText="1"/>
    </xf>
    <xf numFmtId="0" fontId="8" fillId="0" borderId="1" xfId="0" applyFont="1" applyBorder="1" applyAlignment="1">
      <alignment horizontal="center"/>
    </xf>
    <xf numFmtId="0" fontId="8" fillId="0" borderId="19" xfId="0" applyFont="1" applyBorder="1" applyAlignment="1">
      <alignment horizontal="center"/>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9" xfId="0" applyFont="1" applyBorder="1" applyAlignment="1">
      <alignment horizontal="left" vertical="center" wrapText="1"/>
    </xf>
    <xf numFmtId="0" fontId="8" fillId="0" borderId="5" xfId="0" applyFont="1" applyBorder="1" applyAlignment="1">
      <alignment horizontal="center" vertical="center" wrapText="1"/>
    </xf>
    <xf numFmtId="0" fontId="8" fillId="0" borderId="18" xfId="0" applyFont="1" applyBorder="1" applyAlignment="1">
      <alignment horizontal="center"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8" fillId="0" borderId="43" xfId="0" applyFont="1" applyBorder="1" applyAlignment="1">
      <alignment horizontal="center" vertical="center"/>
    </xf>
    <xf numFmtId="0" fontId="8" fillId="0" borderId="49"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0" xfId="0" applyFont="1" applyBorder="1" applyAlignment="1">
      <alignment horizontal="center" vertical="center"/>
    </xf>
    <xf numFmtId="0" fontId="10" fillId="0" borderId="2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27" xfId="0" applyFont="1" applyBorder="1" applyAlignment="1">
      <alignment horizontal="left" vertical="center" wrapText="1"/>
    </xf>
    <xf numFmtId="0" fontId="10" fillId="0" borderId="26" xfId="0" applyFont="1" applyBorder="1" applyAlignment="1">
      <alignment horizontal="left" vertical="center" wrapText="1"/>
    </xf>
    <xf numFmtId="0" fontId="10" fillId="0" borderId="23" xfId="0" applyFont="1" applyBorder="1" applyAlignment="1">
      <alignment horizontal="left"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cellXfs>
  <cellStyles count="4">
    <cellStyle name="Hipervínculo" xfId="1" builtinId="8"/>
    <cellStyle name="Normal" xfId="0" builtinId="0"/>
    <cellStyle name="Normal 2" xfId="3" xr:uid="{92F5DED6-E32C-48C8-BFC5-38C774508B41}"/>
    <cellStyle name="Porcentaje" xfId="2" builtinId="5"/>
  </cellStyles>
  <dxfs count="11">
    <dxf>
      <font>
        <b/>
        <i val="0"/>
      </font>
      <fill>
        <patternFill>
          <bgColor rgb="FF00B050"/>
        </patternFill>
      </fill>
    </dxf>
    <dxf>
      <fill>
        <patternFill>
          <bgColor rgb="FFFFFF00"/>
        </patternFill>
      </fill>
    </dxf>
    <dxf>
      <fill>
        <patternFill>
          <bgColor theme="5"/>
        </patternFill>
      </fill>
    </dxf>
    <dxf>
      <fill>
        <patternFill>
          <bgColor rgb="FFFF0000"/>
        </patternFill>
      </fill>
    </dxf>
    <dxf>
      <font>
        <color theme="0"/>
      </font>
      <fill>
        <patternFill>
          <bgColor rgb="FF9E0000"/>
        </patternFill>
      </fill>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s>
  <tableStyles count="0" defaultTableStyle="TableStyleMedium2" defaultPivotStyle="PivotStyleLight16"/>
  <colors>
    <mruColors>
      <color rgb="FF03B507"/>
      <color rgb="FFFF6600"/>
      <color rgb="FF9E0000"/>
      <color rgb="FF8E0000"/>
      <color rgb="FF009900"/>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Porcentaje</a:t>
            </a:r>
            <a:r>
              <a:rPr lang="es-CO" baseline="0"/>
              <a:t> de escalas según su nivel </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rgbClr val="9E0000"/>
              </a:solidFill>
              <a:ln w="19050">
                <a:solidFill>
                  <a:schemeClr val="lt1"/>
                </a:solidFill>
              </a:ln>
              <a:effectLst/>
            </c:spPr>
            <c:extLst>
              <c:ext xmlns:c16="http://schemas.microsoft.com/office/drawing/2014/chart" uri="{C3380CC4-5D6E-409C-BE32-E72D297353CC}">
                <c16:uniqueId val="{00000001-AA40-4735-84E6-9501915E4DC3}"/>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2-AA40-4735-84E6-9501915E4DC3}"/>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3-AA40-4735-84E6-9501915E4DC3}"/>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04-AA40-4735-84E6-9501915E4DC3}"/>
              </c:ext>
            </c:extLst>
          </c:dPt>
          <c:dPt>
            <c:idx val="4"/>
            <c:bubble3D val="0"/>
            <c:spPr>
              <a:solidFill>
                <a:srgbClr val="03B507"/>
              </a:solidFill>
              <a:ln w="19050">
                <a:solidFill>
                  <a:schemeClr val="lt1"/>
                </a:solidFill>
              </a:ln>
              <a:effectLst/>
            </c:spPr>
            <c:extLst>
              <c:ext xmlns:c16="http://schemas.microsoft.com/office/drawing/2014/chart" uri="{C3380CC4-5D6E-409C-BE32-E72D297353CC}">
                <c16:uniqueId val="{00000005-AA40-4735-84E6-9501915E4DC3}"/>
              </c:ext>
            </c:extLst>
          </c:dPt>
          <c:dLbls>
            <c:dLbl>
              <c:idx val="0"/>
              <c:layout>
                <c:manualLayout>
                  <c:x val="-0.14125449240644733"/>
                  <c:y val="6.3225121980682669E-2"/>
                </c:manualLayout>
              </c:layout>
              <c:spPr>
                <a:noFill/>
                <a:ln>
                  <a:noFill/>
                </a:ln>
                <a:effectLst/>
              </c:spPr>
              <c:txPr>
                <a:bodyPr rot="0" spcFirstLastPara="1" vertOverflow="ellipsis" vert="horz" wrap="square" lIns="38100" tIns="19050" rIns="38100" bIns="19050" anchor="ctr" anchorCtr="1">
                  <a:noAutofit/>
                </a:bodyPr>
                <a:lstStyle/>
                <a:p>
                  <a:pPr>
                    <a:defRPr sz="1300" b="1" i="0" u="none" strike="noStrike" kern="1200" baseline="0">
                      <a:solidFill>
                        <a:schemeClr val="bg1"/>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6.8008260977083221E-2"/>
                      <c:h val="0.12142669729951541"/>
                    </c:manualLayout>
                  </c15:layout>
                </c:ext>
                <c:ext xmlns:c16="http://schemas.microsoft.com/office/drawing/2014/chart" uri="{C3380CC4-5D6E-409C-BE32-E72D297353CC}">
                  <c16:uniqueId val="{00000001-AA40-4735-84E6-9501915E4DC3}"/>
                </c:ext>
              </c:extLst>
            </c:dLbl>
            <c:dLbl>
              <c:idx val="1"/>
              <c:layout>
                <c:manualLayout>
                  <c:x val="-5.9708911084625491E-2"/>
                  <c:y val="-9.46431258658875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A40-4735-84E6-9501915E4DC3}"/>
                </c:ext>
              </c:extLst>
            </c:dLbl>
            <c:dLbl>
              <c:idx val="2"/>
              <c:layout>
                <c:manualLayout>
                  <c:x val="-8.3305073016568532E-3"/>
                  <c:y val="-0.1305270373862486"/>
                </c:manualLayout>
              </c:layout>
              <c:spPr>
                <a:noFill/>
                <a:ln>
                  <a:noFill/>
                </a:ln>
                <a:effectLst/>
              </c:spPr>
              <c:txPr>
                <a:bodyPr rot="0" spcFirstLastPara="1" vertOverflow="ellipsis" vert="horz" wrap="square" lIns="38100" tIns="19050" rIns="38100" bIns="19050" anchor="ctr" anchorCtr="1">
                  <a:noAutofit/>
                </a:bodyPr>
                <a:lstStyle/>
                <a:p>
                  <a:pPr>
                    <a:defRPr sz="1300" b="1" i="0" u="none" strike="noStrike" kern="1200" baseline="0">
                      <a:solidFill>
                        <a:schemeClr val="bg1"/>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6.7685371825961932E-2"/>
                      <c:h val="7.1777185530523202E-2"/>
                    </c:manualLayout>
                  </c15:layout>
                </c:ext>
                <c:ext xmlns:c16="http://schemas.microsoft.com/office/drawing/2014/chart" uri="{C3380CC4-5D6E-409C-BE32-E72D297353CC}">
                  <c16:uniqueId val="{00000003-AA40-4735-84E6-9501915E4DC3}"/>
                </c:ext>
              </c:extLst>
            </c:dLbl>
            <c:dLbl>
              <c:idx val="3"/>
              <c:layout>
                <c:manualLayout>
                  <c:x val="0.10760424449186201"/>
                  <c:y val="-2.89837565369018E-2"/>
                </c:manualLayout>
              </c:layout>
              <c:spPr>
                <a:noFill/>
                <a:ln>
                  <a:noFill/>
                </a:ln>
                <a:effectLst/>
              </c:spPr>
              <c:txPr>
                <a:bodyPr rot="0" spcFirstLastPara="1" vertOverflow="ellipsis" vert="horz" wrap="square" lIns="38100" tIns="19050" rIns="38100" bIns="19050" anchor="ctr" anchorCtr="1">
                  <a:noAutofit/>
                </a:bodyPr>
                <a:lstStyle/>
                <a:p>
                  <a:pPr>
                    <a:defRPr sz="1300" b="1"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7.4256141453325875E-2"/>
                      <c:h val="5.7624754605716998E-2"/>
                    </c:manualLayout>
                  </c15:layout>
                </c:ext>
                <c:ext xmlns:c16="http://schemas.microsoft.com/office/drawing/2014/chart" uri="{C3380CC4-5D6E-409C-BE32-E72D297353CC}">
                  <c16:uniqueId val="{00000004-AA40-4735-84E6-9501915E4DC3}"/>
                </c:ext>
              </c:extLst>
            </c:dLbl>
            <c:dLbl>
              <c:idx val="4"/>
              <c:layout>
                <c:manualLayout>
                  <c:x val="7.0460021108324764E-2"/>
                  <c:y val="0.1084598772783104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40-4735-84E6-9501915E4DC3}"/>
                </c:ext>
              </c:extLst>
            </c:dLbl>
            <c:spPr>
              <a:noFill/>
              <a:ln>
                <a:noFill/>
              </a:ln>
              <a:effectLst/>
            </c:spPr>
            <c:txPr>
              <a:bodyPr rot="0" spcFirstLastPara="1" vertOverflow="ellipsis" vert="horz" wrap="square" lIns="38100" tIns="19050" rIns="38100" bIns="19050" anchor="ctr" anchorCtr="1">
                <a:spAutoFit/>
              </a:bodyPr>
              <a:lstStyle/>
              <a:p>
                <a:pPr>
                  <a:defRPr sz="1300" b="1" i="0" u="none" strike="noStrike" kern="1200" baseline="0">
                    <a:solidFill>
                      <a:schemeClr val="bg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PORCENTAJE!$D$4:$D$8</c:f>
              <c:strCache>
                <c:ptCount val="5"/>
                <c:pt idx="0">
                  <c:v>CATASTROFICO</c:v>
                </c:pt>
                <c:pt idx="1">
                  <c:v>CRITICO</c:v>
                </c:pt>
                <c:pt idx="2">
                  <c:v>MENOR</c:v>
                </c:pt>
                <c:pt idx="3">
                  <c:v>MODERADO</c:v>
                </c:pt>
                <c:pt idx="4">
                  <c:v>MAYOR</c:v>
                </c:pt>
              </c:strCache>
            </c:strRef>
          </c:cat>
          <c:val>
            <c:numRef>
              <c:f>PORCENTAJE!$E$4:$E$8</c:f>
              <c:numCache>
                <c:formatCode>General</c:formatCode>
                <c:ptCount val="5"/>
                <c:pt idx="0">
                  <c:v>102</c:v>
                </c:pt>
                <c:pt idx="1">
                  <c:v>22</c:v>
                </c:pt>
                <c:pt idx="2">
                  <c:v>37</c:v>
                </c:pt>
                <c:pt idx="3">
                  <c:v>92</c:v>
                </c:pt>
                <c:pt idx="4">
                  <c:v>42</c:v>
                </c:pt>
              </c:numCache>
            </c:numRef>
          </c:val>
          <c:extLst>
            <c:ext xmlns:c16="http://schemas.microsoft.com/office/drawing/2014/chart" uri="{C3380CC4-5D6E-409C-BE32-E72D297353CC}">
              <c16:uniqueId val="{00000000-AA40-4735-84E6-9501915E4DC3}"/>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5212214753918782"/>
          <c:y val="0.28497934657585205"/>
          <c:w val="0.21872107690501319"/>
          <c:h val="0.372300548710408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292021</xdr:colOff>
      <xdr:row>1</xdr:row>
      <xdr:rowOff>43772</xdr:rowOff>
    </xdr:from>
    <xdr:to>
      <xdr:col>10</xdr:col>
      <xdr:colOff>2724509</xdr:colOff>
      <xdr:row>3</xdr:row>
      <xdr:rowOff>169434</xdr:rowOff>
    </xdr:to>
    <xdr:pic>
      <xdr:nvPicPr>
        <xdr:cNvPr id="2" name="Imagen 1">
          <a:extLst>
            <a:ext uri="{FF2B5EF4-FFF2-40B4-BE49-F238E27FC236}">
              <a16:creationId xmlns:a16="http://schemas.microsoft.com/office/drawing/2014/main" id="{04A1B1E2-E08B-44C4-A363-24F8B8A71DA2}"/>
            </a:ext>
          </a:extLst>
        </xdr:cNvPr>
        <xdr:cNvPicPr>
          <a:picLocks noChangeAspect="1"/>
        </xdr:cNvPicPr>
      </xdr:nvPicPr>
      <xdr:blipFill>
        <a:blip xmlns:r="http://schemas.openxmlformats.org/officeDocument/2006/relationships" r:embed="rId1"/>
        <a:stretch>
          <a:fillRect/>
        </a:stretch>
      </xdr:blipFill>
      <xdr:spPr>
        <a:xfrm>
          <a:off x="4102021" y="234272"/>
          <a:ext cx="2441654" cy="640013"/>
        </a:xfrm>
        <a:prstGeom prst="rect">
          <a:avLst/>
        </a:prstGeom>
      </xdr:spPr>
    </xdr:pic>
    <xdr:clientData/>
  </xdr:twoCellAnchor>
  <xdr:twoCellAnchor editAs="oneCell">
    <xdr:from>
      <xdr:col>4</xdr:col>
      <xdr:colOff>188842</xdr:colOff>
      <xdr:row>1</xdr:row>
      <xdr:rowOff>33110</xdr:rowOff>
    </xdr:from>
    <xdr:to>
      <xdr:col>6</xdr:col>
      <xdr:colOff>203304</xdr:colOff>
      <xdr:row>4</xdr:row>
      <xdr:rowOff>69696</xdr:rowOff>
    </xdr:to>
    <xdr:pic>
      <xdr:nvPicPr>
        <xdr:cNvPr id="3" name="Imagen 2">
          <a:extLst>
            <a:ext uri="{FF2B5EF4-FFF2-40B4-BE49-F238E27FC236}">
              <a16:creationId xmlns:a16="http://schemas.microsoft.com/office/drawing/2014/main" id="{D58F065E-F4DC-4718-B123-1EF9FF5E50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913" y="214539"/>
          <a:ext cx="2395711" cy="804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496957</xdr:colOff>
      <xdr:row>9</xdr:row>
      <xdr:rowOff>188916</xdr:rowOff>
    </xdr:from>
    <xdr:ext cx="1228587" cy="449625"/>
    <xdr:pic>
      <xdr:nvPicPr>
        <xdr:cNvPr id="4" name="Imagen 3">
          <a:extLst>
            <a:ext uri="{FF2B5EF4-FFF2-40B4-BE49-F238E27FC236}">
              <a16:creationId xmlns:a16="http://schemas.microsoft.com/office/drawing/2014/main" id="{076D3EBC-936B-4BF8-99CA-94D100D7955A}"/>
            </a:ext>
          </a:extLst>
        </xdr:cNvPr>
        <xdr:cNvPicPr>
          <a:picLocks noChangeAspect="1"/>
        </xdr:cNvPicPr>
      </xdr:nvPicPr>
      <xdr:blipFill>
        <a:blip xmlns:r="http://schemas.openxmlformats.org/officeDocument/2006/relationships" r:embed="rId1"/>
        <a:stretch>
          <a:fillRect/>
        </a:stretch>
      </xdr:blipFill>
      <xdr:spPr>
        <a:xfrm>
          <a:off x="1421848" y="3640003"/>
          <a:ext cx="1228587" cy="449625"/>
        </a:xfrm>
        <a:prstGeom prst="rect">
          <a:avLst/>
        </a:prstGeom>
      </xdr:spPr>
    </xdr:pic>
    <xdr:clientData/>
  </xdr:oneCellAnchor>
  <xdr:oneCellAnchor>
    <xdr:from>
      <xdr:col>0</xdr:col>
      <xdr:colOff>96632</xdr:colOff>
      <xdr:row>9</xdr:row>
      <xdr:rowOff>55217</xdr:rowOff>
    </xdr:from>
    <xdr:ext cx="1237341" cy="455544"/>
    <xdr:pic>
      <xdr:nvPicPr>
        <xdr:cNvPr id="5" name="Imagen 4">
          <a:extLst>
            <a:ext uri="{FF2B5EF4-FFF2-40B4-BE49-F238E27FC236}">
              <a16:creationId xmlns:a16="http://schemas.microsoft.com/office/drawing/2014/main" id="{820155BF-A20E-430E-8C29-199AF21742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632" y="3506304"/>
          <a:ext cx="1237341" cy="455544"/>
        </a:xfrm>
        <a:prstGeom prst="rect">
          <a:avLst/>
        </a:prstGeom>
      </xdr:spPr>
    </xdr:pic>
    <xdr:clientData/>
  </xdr:oneCellAnchor>
  <xdr:twoCellAnchor>
    <xdr:from>
      <xdr:col>5</xdr:col>
      <xdr:colOff>708822</xdr:colOff>
      <xdr:row>1</xdr:row>
      <xdr:rowOff>302012</xdr:rowOff>
    </xdr:from>
    <xdr:to>
      <xdr:col>13</xdr:col>
      <xdr:colOff>673719</xdr:colOff>
      <xdr:row>15</xdr:row>
      <xdr:rowOff>23232</xdr:rowOff>
    </xdr:to>
    <xdr:graphicFrame macro="">
      <xdr:nvGraphicFramePr>
        <xdr:cNvPr id="9" name="Gráfico 8">
          <a:extLst>
            <a:ext uri="{FF2B5EF4-FFF2-40B4-BE49-F238E27FC236}">
              <a16:creationId xmlns:a16="http://schemas.microsoft.com/office/drawing/2014/main" id="{65DEA4FE-A2F0-CDB0-21B4-439806023E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osdenar.gov.co/" TargetMode="External"/><Relationship Id="rId1" Type="http://schemas.openxmlformats.org/officeDocument/2006/relationships/hyperlink" Target="https://www.hosdenar.gov.c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uncionpublicagovco-my.sharepoint.com/:x:/g/personal/eva_funcionpublica_gov_co/Ebubgn0oqRBLklezYGhleosB2PSUi5DXHrVFaSGNT8gcKQ?e=o7FQev" TargetMode="External"/><Relationship Id="rId1" Type="http://schemas.openxmlformats.org/officeDocument/2006/relationships/hyperlink" Target="https://www.escuelaeuropeaexcelencia.com/2019/09/iso-9001-niveles-de-hallazgos-de-auditoria-interna/"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dapre.presidencia.gov.co/normativa/normativa/Resolucion-0093-11-febrero-2019-Delegacion-Funciones.pdf" TargetMode="External"/><Relationship Id="rId13" Type="http://schemas.openxmlformats.org/officeDocument/2006/relationships/hyperlink" Target="https://www.minsalud.gov.co/Normatividad_Nuevo/RESOLUCI%C3%93N%2013437%20DE%201991.pdf" TargetMode="External"/><Relationship Id="rId18" Type="http://schemas.openxmlformats.org/officeDocument/2006/relationships/hyperlink" Target="https://www.minsalud.gov.co/Normatividad_Nuevo/RESOLUCI%C3%93N%201995%20DE%201999.pdf" TargetMode="External"/><Relationship Id="rId26" Type="http://schemas.openxmlformats.org/officeDocument/2006/relationships/hyperlink" Target="https://dapre.presidencia.gov.co/normativa/normativa/Resolucion-0093-11-febrero-2019-Delegacion-Funciones.pdf" TargetMode="External"/><Relationship Id="rId3" Type="http://schemas.openxmlformats.org/officeDocument/2006/relationships/hyperlink" Target="https://www.minsalud.gov.co/Normatividad_Nuevo/DECRETO%20%201571%20DE%201993.pdf" TargetMode="External"/><Relationship Id="rId21" Type="http://schemas.openxmlformats.org/officeDocument/2006/relationships/hyperlink" Target="https://docs.supersalud.gov.co/PortalWeb/Juridica/Resoluciones/resoluci%C3%B3n%206213%20de%202019.pdf" TargetMode="External"/><Relationship Id="rId7" Type="http://schemas.openxmlformats.org/officeDocument/2006/relationships/hyperlink" Target="https://www.funcionpublica.gov.co/eva/gestornormativo/norma.php?i=36199" TargetMode="External"/><Relationship Id="rId12" Type="http://schemas.openxmlformats.org/officeDocument/2006/relationships/hyperlink" Target="https://dapre.presidencia.gov.co/normativa/normativa/Resolucion-0093-11-febrero-2019-Delegacion-Funciones.pdf" TargetMode="External"/><Relationship Id="rId17" Type="http://schemas.openxmlformats.org/officeDocument/2006/relationships/hyperlink" Target="https://docplayer.es/23359491-Guia-tecnica-colombiana-180.html" TargetMode="External"/><Relationship Id="rId25" Type="http://schemas.openxmlformats.org/officeDocument/2006/relationships/hyperlink" Target="https://ids.gov.co/wp-content/uploads/2020/02/resolucin_3114_de_1998_creacion_de_los_comites_de_eevv_msp.pdf" TargetMode="External"/><Relationship Id="rId2" Type="http://schemas.openxmlformats.org/officeDocument/2006/relationships/hyperlink" Target="http://cidbimena.desastres.hn/docum/crid/Septiembre-Octubre2005/CD-2/pdf/spa/doc6578/doc6578-c.pdf" TargetMode="External"/><Relationship Id="rId16" Type="http://schemas.openxmlformats.org/officeDocument/2006/relationships/hyperlink" Target="https://www.mincit.gov.co/ministerio/gestion/gestion-ambiental/sistema-de-gestion-ambiental-mincit-bajo-la-ntc-is" TargetMode="External"/><Relationship Id="rId20" Type="http://schemas.openxmlformats.org/officeDocument/2006/relationships/hyperlink" Target="https://www.minsalud.gov.co/Normatividad_Nuevo/Resoluci%C3%B2n%200112%20de%202012%20-%20Documentos%20de%20apoyo%202.pdf" TargetMode="External"/><Relationship Id="rId1" Type="http://schemas.openxmlformats.org/officeDocument/2006/relationships/hyperlink" Target="https://www.minsalud.gov.co/sites/rid/Lists/BibliotecaDigital/RIDE/VS/PP/SNA/lineamientos-ami-2011.pdf" TargetMode="External"/><Relationship Id="rId6" Type="http://schemas.openxmlformats.org/officeDocument/2006/relationships/hyperlink" Target="https://www.apccolombia.gov.co/sites/default/files/normativa/descarga.pdf" TargetMode="External"/><Relationship Id="rId11" Type="http://schemas.openxmlformats.org/officeDocument/2006/relationships/hyperlink" Target="https://dapre.presidencia.gov.co/normativa/normativa/Resolucion-0093-11-febrero-2019-Delegacion-Funciones.pdf" TargetMode="External"/><Relationship Id="rId24" Type="http://schemas.openxmlformats.org/officeDocument/2006/relationships/hyperlink" Target="https://www.minsalud.gov.co/sites/rid/Lists/BibliotecaDigital/RIDE/VS/lineamientos-tecnicos-operativos-covid19-anexos.pdf" TargetMode="External"/><Relationship Id="rId5" Type="http://schemas.openxmlformats.org/officeDocument/2006/relationships/hyperlink" Target="http://www.bogotajuridica.gov.co/sisjur/normas/Norma1.jsp?i=5411" TargetMode="External"/><Relationship Id="rId15" Type="http://schemas.openxmlformats.org/officeDocument/2006/relationships/hyperlink" Target="https://www.minsalud.gov.co/Normatividad_Nuevo/DECRETO%202376%20DE%202010.pdf" TargetMode="External"/><Relationship Id="rId23" Type="http://schemas.openxmlformats.org/officeDocument/2006/relationships/hyperlink" Target="https://colaboracion.dnp.gov.co/CDT/Normatividad/Resolucion-1590-%2023-julio-2021.pdf" TargetMode="External"/><Relationship Id="rId10" Type="http://schemas.openxmlformats.org/officeDocument/2006/relationships/hyperlink" Target="https://dapre.presidencia.gov.co/normativa/normativa/Resolucion-0093-11-febrero-2019-Delegacion-Funciones.pdf" TargetMode="External"/><Relationship Id="rId19" Type="http://schemas.openxmlformats.org/officeDocument/2006/relationships/hyperlink" Target="https://www.leyex.info/leyes/Resolucionsns237de2010.htm" TargetMode="External"/><Relationship Id="rId4" Type="http://schemas.openxmlformats.org/officeDocument/2006/relationships/hyperlink" Target="https://www.minsalud.gov.co/Normatividad_Nuevo/RESOLUCI%C3%93N%205061%20DE%201997.pdf" TargetMode="External"/><Relationship Id="rId9" Type="http://schemas.openxmlformats.org/officeDocument/2006/relationships/hyperlink" Target="https://dapre.presidencia.gov.co/normativa/normativa/Resolucion-0093-11-febrero-2019-Delegacion-Funciones.pdf" TargetMode="External"/><Relationship Id="rId14" Type="http://schemas.openxmlformats.org/officeDocument/2006/relationships/hyperlink" Target="https://www.minsalud.gov.co/sites/rid/Lists/BibliotecaDigital/RIDE/DE/DIJ/RESOLUCION-8430-DE-1993.PDF" TargetMode="External"/><Relationship Id="rId22" Type="http://schemas.openxmlformats.org/officeDocument/2006/relationships/hyperlink" Target="https://www.ins.gov.co/Normatividad/Resoluciones/RESOLUCI%C3%93N%200395%20DE%202017.PDF" TargetMode="External"/><Relationship Id="rId27"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zoomScale="95" zoomScaleNormal="95" workbookViewId="0">
      <selection activeCell="E5" sqref="E5"/>
    </sheetView>
  </sheetViews>
  <sheetFormatPr baseColWidth="10" defaultRowHeight="15" x14ac:dyDescent="0.25"/>
  <cols>
    <col min="4" max="4" width="24.140625" customWidth="1"/>
    <col min="5" max="5" width="123.28515625" customWidth="1"/>
  </cols>
  <sheetData>
    <row r="1" spans="1:7" ht="14.45" customHeight="1" x14ac:dyDescent="0.25">
      <c r="A1" s="213" t="s">
        <v>11</v>
      </c>
      <c r="B1" s="214"/>
      <c r="C1" s="214"/>
      <c r="D1" s="214"/>
      <c r="E1" s="214"/>
    </row>
    <row r="2" spans="1:7" ht="14.45" customHeight="1" x14ac:dyDescent="0.25">
      <c r="A2" s="213"/>
      <c r="B2" s="214"/>
      <c r="C2" s="214"/>
      <c r="D2" s="214"/>
      <c r="E2" s="214"/>
    </row>
    <row r="3" spans="1:7" ht="14.45" customHeight="1" x14ac:dyDescent="0.25">
      <c r="A3" s="215"/>
      <c r="B3" s="216"/>
      <c r="C3" s="216"/>
      <c r="D3" s="216"/>
      <c r="E3" s="216"/>
    </row>
    <row r="4" spans="1:7" ht="94.5" x14ac:dyDescent="0.3">
      <c r="A4" s="212" t="s">
        <v>9</v>
      </c>
      <c r="B4" s="212"/>
      <c r="C4" s="212"/>
      <c r="D4" s="212"/>
      <c r="E4" s="54" t="s">
        <v>44</v>
      </c>
      <c r="F4" s="1"/>
      <c r="G4" s="1"/>
    </row>
    <row r="5" spans="1:7" ht="14.45" customHeight="1" x14ac:dyDescent="0.3">
      <c r="A5" s="212" t="s">
        <v>4</v>
      </c>
      <c r="B5" s="212"/>
      <c r="C5" s="212"/>
      <c r="D5" s="212"/>
      <c r="E5" s="22" t="s">
        <v>47</v>
      </c>
      <c r="F5" s="1"/>
      <c r="G5" s="1"/>
    </row>
    <row r="6" spans="1:7" ht="16.5" x14ac:dyDescent="0.3">
      <c r="A6" s="221" t="s">
        <v>7</v>
      </c>
      <c r="B6" s="221"/>
      <c r="C6" s="221"/>
      <c r="D6" s="221"/>
      <c r="E6" s="22" t="s">
        <v>453</v>
      </c>
      <c r="F6" s="1"/>
      <c r="G6" s="1"/>
    </row>
    <row r="7" spans="1:7" ht="16.5" x14ac:dyDescent="0.3">
      <c r="A7" s="30" t="s">
        <v>5</v>
      </c>
      <c r="B7" s="30"/>
      <c r="C7" s="30"/>
      <c r="D7" s="30"/>
      <c r="E7" s="22" t="s">
        <v>48</v>
      </c>
      <c r="F7" s="1"/>
      <c r="G7" s="1"/>
    </row>
    <row r="8" spans="1:7" ht="16.5" x14ac:dyDescent="0.3">
      <c r="A8" s="218" t="s">
        <v>6</v>
      </c>
      <c r="B8" s="219"/>
      <c r="C8" s="219"/>
      <c r="D8" s="220"/>
      <c r="E8" s="22" t="s">
        <v>46</v>
      </c>
      <c r="F8" s="1"/>
      <c r="G8" s="1"/>
    </row>
    <row r="9" spans="1:7" ht="16.5" x14ac:dyDescent="0.3">
      <c r="A9" s="218" t="s">
        <v>8</v>
      </c>
      <c r="B9" s="219"/>
      <c r="C9" s="219"/>
      <c r="D9" s="220"/>
      <c r="E9" s="22" t="s">
        <v>52</v>
      </c>
      <c r="F9" s="1"/>
      <c r="G9" s="1"/>
    </row>
    <row r="10" spans="1:7" ht="16.5" x14ac:dyDescent="0.3">
      <c r="A10" s="212" t="s">
        <v>10</v>
      </c>
      <c r="B10" s="212"/>
      <c r="C10" s="212"/>
      <c r="D10" s="212"/>
      <c r="E10" s="55" t="s">
        <v>241</v>
      </c>
      <c r="F10" s="1"/>
      <c r="G10" s="1"/>
    </row>
    <row r="11" spans="1:7" ht="16.5" x14ac:dyDescent="0.3">
      <c r="A11" s="212" t="s">
        <v>49</v>
      </c>
      <c r="B11" s="212"/>
      <c r="C11" s="212"/>
      <c r="D11" s="212"/>
      <c r="E11" s="22" t="s">
        <v>50</v>
      </c>
      <c r="F11" s="1"/>
      <c r="G11" s="1"/>
    </row>
    <row r="12" spans="1:7" ht="16.5" x14ac:dyDescent="0.3">
      <c r="A12" s="212" t="s">
        <v>276</v>
      </c>
      <c r="B12" s="212"/>
      <c r="C12" s="212"/>
      <c r="D12" s="212"/>
      <c r="E12" s="22" t="s">
        <v>45</v>
      </c>
      <c r="F12" s="1"/>
      <c r="G12" s="1"/>
    </row>
    <row r="13" spans="1:7" ht="15" customHeight="1" x14ac:dyDescent="0.3">
      <c r="A13" s="212" t="s">
        <v>275</v>
      </c>
      <c r="B13" s="212"/>
      <c r="C13" s="212"/>
      <c r="D13" s="212"/>
      <c r="E13" s="22" t="s">
        <v>53</v>
      </c>
    </row>
    <row r="14" spans="1:7" ht="15" customHeight="1" x14ac:dyDescent="0.3">
      <c r="A14" s="212" t="s">
        <v>3</v>
      </c>
      <c r="B14" s="212"/>
      <c r="C14" s="212"/>
      <c r="D14" s="212"/>
      <c r="E14" s="22" t="s">
        <v>53</v>
      </c>
    </row>
    <row r="15" spans="1:7" ht="16.5" x14ac:dyDescent="0.3">
      <c r="A15" s="217" t="s">
        <v>2</v>
      </c>
      <c r="B15" s="217"/>
      <c r="C15" s="217"/>
      <c r="D15" s="217"/>
      <c r="E15" s="22" t="s">
        <v>53</v>
      </c>
    </row>
    <row r="16" spans="1:7" ht="16.5" x14ac:dyDescent="0.3">
      <c r="A16" s="212" t="s">
        <v>242</v>
      </c>
      <c r="B16" s="212"/>
      <c r="C16" s="212"/>
      <c r="D16" s="212"/>
      <c r="E16" s="55" t="s">
        <v>241</v>
      </c>
    </row>
    <row r="17" spans="1:5" ht="16.5" x14ac:dyDescent="0.3">
      <c r="A17" s="212" t="s">
        <v>243</v>
      </c>
      <c r="B17" s="212"/>
      <c r="C17" s="212"/>
      <c r="D17" s="212"/>
      <c r="E17" s="39" t="s">
        <v>240</v>
      </c>
    </row>
  </sheetData>
  <mergeCells count="14">
    <mergeCell ref="A16:D16"/>
    <mergeCell ref="A17:D17"/>
    <mergeCell ref="A1:E3"/>
    <mergeCell ref="A15:D15"/>
    <mergeCell ref="A14:D14"/>
    <mergeCell ref="A12:D12"/>
    <mergeCell ref="A13:D13"/>
    <mergeCell ref="A8:D8"/>
    <mergeCell ref="A9:D9"/>
    <mergeCell ref="A10:D10"/>
    <mergeCell ref="A6:D6"/>
    <mergeCell ref="A4:D4"/>
    <mergeCell ref="A5:D5"/>
    <mergeCell ref="A11:D11"/>
  </mergeCells>
  <hyperlinks>
    <hyperlink ref="E4" display="https://www.cundinamarca.gov.co/wcm/connect/1dbab80a-2c38-47e9-a94c-881314ba5eef/Marco+general+MIPG.pdf?MOD=AJPERES&amp;CVID=mgTBcNW&amp;CVID=mgTBcNW&amp;CVID=mgTBcNW&amp;CVID=mgTBcNW&amp;CVID=mgTBcNW&amp;CVID=mgTBcNW&amp;CVID=mgTBcNW&amp;CVID=mgTBcNW&amp;CVID=mgTBcNW&amp;CVID=mgTBcNW&amp;CVID=mgTB" xr:uid="{00000000-0004-0000-0100-000000000000}"/>
    <hyperlink ref="E10" r:id="rId1" xr:uid="{00000000-0004-0000-0100-000001000000}"/>
    <hyperlink ref="E16" r:id="rId2" xr:uid="{00000000-0004-0000-0100-000002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1CFB-550B-43E4-AF38-B80204DEFC9D}">
  <dimension ref="A1:I53"/>
  <sheetViews>
    <sheetView topLeftCell="A19" zoomScale="69" zoomScaleNormal="69" workbookViewId="0">
      <selection activeCell="E19" sqref="E19"/>
    </sheetView>
  </sheetViews>
  <sheetFormatPr baseColWidth="10" defaultColWidth="11.42578125" defaultRowHeight="15.75" x14ac:dyDescent="0.3"/>
  <cols>
    <col min="1" max="1" width="9.140625" style="103" customWidth="1"/>
    <col min="2" max="2" width="25.7109375" style="103" customWidth="1"/>
    <col min="3" max="3" width="7.140625" style="197" customWidth="1"/>
    <col min="4" max="4" width="28.28515625" style="99" customWidth="1"/>
    <col min="5" max="5" width="43.42578125" style="94" customWidth="1"/>
    <col min="6" max="6" width="48.7109375" style="99" customWidth="1"/>
    <col min="7" max="7" width="26.28515625" style="99" customWidth="1"/>
    <col min="8" max="8" width="19.7109375" style="99" customWidth="1"/>
    <col min="9" max="9" width="32.28515625" style="99" customWidth="1"/>
    <col min="10" max="16384" width="11.42578125" style="99"/>
  </cols>
  <sheetData>
    <row r="1" spans="1:9" ht="61.9" customHeight="1" thickBot="1" x14ac:dyDescent="0.3">
      <c r="A1" s="194" t="s">
        <v>43</v>
      </c>
      <c r="B1" s="195" t="s">
        <v>501</v>
      </c>
      <c r="C1" s="195" t="s">
        <v>20</v>
      </c>
      <c r="D1" s="195" t="s">
        <v>489</v>
      </c>
      <c r="E1" s="195" t="s">
        <v>490</v>
      </c>
      <c r="F1" s="195" t="s">
        <v>522</v>
      </c>
      <c r="G1" s="162" t="s">
        <v>488</v>
      </c>
      <c r="H1" s="162" t="s">
        <v>26</v>
      </c>
      <c r="I1" s="163" t="s">
        <v>565</v>
      </c>
    </row>
    <row r="2" spans="1:9" ht="205.5" thickBot="1" x14ac:dyDescent="0.3">
      <c r="A2" s="406">
        <v>1</v>
      </c>
      <c r="B2" s="406" t="s">
        <v>508</v>
      </c>
      <c r="C2" s="193">
        <v>1</v>
      </c>
      <c r="D2" s="95" t="s">
        <v>491</v>
      </c>
      <c r="E2" s="95" t="s">
        <v>509</v>
      </c>
      <c r="F2" s="95" t="s">
        <v>510</v>
      </c>
      <c r="G2" s="404" t="s">
        <v>514</v>
      </c>
      <c r="H2" s="96" t="s">
        <v>33</v>
      </c>
      <c r="I2" s="104" t="s">
        <v>555</v>
      </c>
    </row>
    <row r="3" spans="1:9" ht="117" customHeight="1" thickBot="1" x14ac:dyDescent="0.3">
      <c r="A3" s="406"/>
      <c r="B3" s="406"/>
      <c r="C3" s="193">
        <v>2</v>
      </c>
      <c r="D3" s="95" t="s">
        <v>492</v>
      </c>
      <c r="E3" s="95" t="s">
        <v>511</v>
      </c>
      <c r="F3" s="95" t="s">
        <v>512</v>
      </c>
      <c r="G3" s="296"/>
      <c r="H3" s="95" t="s">
        <v>548</v>
      </c>
      <c r="I3" s="104" t="s">
        <v>556</v>
      </c>
    </row>
    <row r="4" spans="1:9" ht="345" customHeight="1" thickBot="1" x14ac:dyDescent="0.3">
      <c r="A4" s="406"/>
      <c r="B4" s="406"/>
      <c r="C4" s="193">
        <v>3</v>
      </c>
      <c r="D4" s="95" t="s">
        <v>502</v>
      </c>
      <c r="E4" s="95" t="s">
        <v>513</v>
      </c>
      <c r="F4" s="95" t="s">
        <v>554</v>
      </c>
      <c r="G4" s="405"/>
      <c r="H4" s="97" t="s">
        <v>549</v>
      </c>
      <c r="I4" s="104" t="s">
        <v>556</v>
      </c>
    </row>
    <row r="5" spans="1:9" ht="299.25" x14ac:dyDescent="0.25">
      <c r="A5" s="406">
        <v>2</v>
      </c>
      <c r="B5" s="406" t="s">
        <v>507</v>
      </c>
      <c r="C5" s="193">
        <v>4</v>
      </c>
      <c r="D5" s="95" t="s">
        <v>493</v>
      </c>
      <c r="E5" s="95" t="s">
        <v>503</v>
      </c>
      <c r="F5" s="95" t="s">
        <v>505</v>
      </c>
      <c r="G5" s="96" t="s">
        <v>504</v>
      </c>
      <c r="H5" s="96" t="s">
        <v>27</v>
      </c>
      <c r="I5" s="104" t="s">
        <v>556</v>
      </c>
    </row>
    <row r="6" spans="1:9" ht="142.5" thickBot="1" x14ac:dyDescent="0.3">
      <c r="A6" s="406"/>
      <c r="B6" s="406"/>
      <c r="C6" s="193">
        <v>5</v>
      </c>
      <c r="D6" s="95" t="s">
        <v>13</v>
      </c>
      <c r="E6" s="95" t="s">
        <v>506</v>
      </c>
      <c r="F6" s="95" t="s">
        <v>557</v>
      </c>
      <c r="G6" s="56" t="s">
        <v>558</v>
      </c>
      <c r="H6" s="97" t="s">
        <v>27</v>
      </c>
      <c r="I6" s="105" t="s">
        <v>555</v>
      </c>
    </row>
    <row r="7" spans="1:9" ht="173.25" x14ac:dyDescent="0.25">
      <c r="A7" s="406">
        <v>3</v>
      </c>
      <c r="B7" s="298" t="s">
        <v>515</v>
      </c>
      <c r="C7" s="193">
        <v>6</v>
      </c>
      <c r="D7" s="95" t="s">
        <v>14</v>
      </c>
      <c r="E7" s="95" t="s">
        <v>541</v>
      </c>
      <c r="F7" s="95" t="s">
        <v>559</v>
      </c>
      <c r="G7" s="95" t="s">
        <v>516</v>
      </c>
      <c r="H7" s="96" t="s">
        <v>33</v>
      </c>
      <c r="I7" s="104" t="s">
        <v>555</v>
      </c>
    </row>
    <row r="8" spans="1:9" ht="142.5" thickBot="1" x14ac:dyDescent="0.3">
      <c r="A8" s="406"/>
      <c r="B8" s="298"/>
      <c r="C8" s="193">
        <v>7</v>
      </c>
      <c r="D8" s="95" t="s">
        <v>494</v>
      </c>
      <c r="E8" s="95" t="s">
        <v>519</v>
      </c>
      <c r="F8" s="95" t="s">
        <v>560</v>
      </c>
      <c r="G8" s="95" t="s">
        <v>17</v>
      </c>
      <c r="H8" s="95" t="s">
        <v>33</v>
      </c>
      <c r="I8" s="105" t="s">
        <v>555</v>
      </c>
    </row>
    <row r="9" spans="1:9" ht="300" thickBot="1" x14ac:dyDescent="0.3">
      <c r="A9" s="406"/>
      <c r="B9" s="298"/>
      <c r="C9" s="193">
        <v>8</v>
      </c>
      <c r="D9" s="95" t="s">
        <v>15</v>
      </c>
      <c r="E9" s="95" t="s">
        <v>528</v>
      </c>
      <c r="F9" s="95" t="s">
        <v>561</v>
      </c>
      <c r="G9" s="95" t="s">
        <v>15</v>
      </c>
      <c r="H9" s="95" t="s">
        <v>550</v>
      </c>
      <c r="I9" s="105" t="s">
        <v>555</v>
      </c>
    </row>
    <row r="10" spans="1:9" ht="158.25" thickBot="1" x14ac:dyDescent="0.3">
      <c r="A10" s="406"/>
      <c r="B10" s="298"/>
      <c r="C10" s="193">
        <v>9</v>
      </c>
      <c r="D10" s="95" t="s">
        <v>16</v>
      </c>
      <c r="E10" s="95" t="s">
        <v>532</v>
      </c>
      <c r="F10" s="95" t="s">
        <v>534</v>
      </c>
      <c r="G10" s="95" t="s">
        <v>533</v>
      </c>
      <c r="H10" s="95" t="s">
        <v>29</v>
      </c>
      <c r="I10" s="105" t="s">
        <v>555</v>
      </c>
    </row>
    <row r="11" spans="1:9" ht="174" thickBot="1" x14ac:dyDescent="0.3">
      <c r="A11" s="406"/>
      <c r="B11" s="298"/>
      <c r="C11" s="193">
        <v>10</v>
      </c>
      <c r="D11" s="95" t="s">
        <v>17</v>
      </c>
      <c r="E11" s="95" t="s">
        <v>530</v>
      </c>
      <c r="F11" s="95" t="s">
        <v>531</v>
      </c>
      <c r="G11" s="95" t="s">
        <v>17</v>
      </c>
      <c r="H11" s="95" t="s">
        <v>29</v>
      </c>
      <c r="I11" s="105" t="s">
        <v>555</v>
      </c>
    </row>
    <row r="12" spans="1:9" ht="330" customHeight="1" thickBot="1" x14ac:dyDescent="0.3">
      <c r="A12" s="406"/>
      <c r="B12" s="298"/>
      <c r="C12" s="193">
        <v>11</v>
      </c>
      <c r="D12" s="95" t="s">
        <v>31</v>
      </c>
      <c r="E12" s="95" t="s">
        <v>520</v>
      </c>
      <c r="F12" s="95" t="s">
        <v>521</v>
      </c>
      <c r="G12" s="95" t="s">
        <v>31</v>
      </c>
      <c r="H12" s="95" t="s">
        <v>32</v>
      </c>
      <c r="I12" s="105" t="s">
        <v>555</v>
      </c>
    </row>
    <row r="13" spans="1:9" ht="253.9" customHeight="1" thickBot="1" x14ac:dyDescent="0.3">
      <c r="A13" s="406"/>
      <c r="B13" s="298"/>
      <c r="C13" s="193">
        <v>12</v>
      </c>
      <c r="D13" s="95" t="s">
        <v>18</v>
      </c>
      <c r="E13" s="95" t="s">
        <v>523</v>
      </c>
      <c r="F13" s="95" t="s">
        <v>524</v>
      </c>
      <c r="G13" s="95" t="s">
        <v>31</v>
      </c>
      <c r="H13" s="95" t="s">
        <v>32</v>
      </c>
      <c r="I13" s="105" t="s">
        <v>555</v>
      </c>
    </row>
    <row r="14" spans="1:9" ht="228.6" customHeight="1" x14ac:dyDescent="0.25">
      <c r="A14" s="406"/>
      <c r="B14" s="298"/>
      <c r="C14" s="193">
        <v>13</v>
      </c>
      <c r="D14" s="95" t="s">
        <v>495</v>
      </c>
      <c r="E14" s="95" t="s">
        <v>525</v>
      </c>
      <c r="F14" s="95" t="s">
        <v>526</v>
      </c>
      <c r="G14" s="95" t="s">
        <v>517</v>
      </c>
      <c r="H14" s="95" t="s">
        <v>549</v>
      </c>
      <c r="I14" s="106" t="s">
        <v>562</v>
      </c>
    </row>
    <row r="15" spans="1:9" ht="192" customHeight="1" thickBot="1" x14ac:dyDescent="0.3">
      <c r="A15" s="406"/>
      <c r="B15" s="298"/>
      <c r="C15" s="193">
        <v>14</v>
      </c>
      <c r="D15" s="95" t="s">
        <v>499</v>
      </c>
      <c r="E15" s="95" t="s">
        <v>527</v>
      </c>
      <c r="F15" s="95" t="s">
        <v>529</v>
      </c>
      <c r="G15" s="97" t="s">
        <v>480</v>
      </c>
      <c r="H15" s="97" t="s">
        <v>549</v>
      </c>
      <c r="I15" s="105" t="s">
        <v>555</v>
      </c>
    </row>
    <row r="16" spans="1:9" ht="300" thickBot="1" x14ac:dyDescent="0.3">
      <c r="A16" s="95">
        <v>4</v>
      </c>
      <c r="B16" s="193" t="s">
        <v>543</v>
      </c>
      <c r="C16" s="193">
        <v>15</v>
      </c>
      <c r="D16" s="95" t="s">
        <v>496</v>
      </c>
      <c r="E16" s="95" t="s">
        <v>544</v>
      </c>
      <c r="F16" s="95" t="s">
        <v>563</v>
      </c>
      <c r="G16" s="98" t="s">
        <v>496</v>
      </c>
      <c r="H16" s="98" t="s">
        <v>29</v>
      </c>
      <c r="I16" s="107" t="s">
        <v>555</v>
      </c>
    </row>
    <row r="17" spans="1:9" ht="409.5" x14ac:dyDescent="0.25">
      <c r="A17" s="406">
        <v>5</v>
      </c>
      <c r="B17" s="406" t="s">
        <v>538</v>
      </c>
      <c r="C17" s="193">
        <v>16</v>
      </c>
      <c r="D17" s="95" t="s">
        <v>552</v>
      </c>
      <c r="E17" s="95" t="s">
        <v>539</v>
      </c>
      <c r="F17" s="95" t="s">
        <v>540</v>
      </c>
      <c r="G17" s="100" t="s">
        <v>551</v>
      </c>
      <c r="H17" s="96" t="s">
        <v>32</v>
      </c>
      <c r="I17" s="104" t="s">
        <v>555</v>
      </c>
    </row>
    <row r="18" spans="1:9" ht="118.15" customHeight="1" thickBot="1" x14ac:dyDescent="0.3">
      <c r="A18" s="406"/>
      <c r="B18" s="406"/>
      <c r="C18" s="193">
        <v>17</v>
      </c>
      <c r="D18" s="95" t="s">
        <v>500</v>
      </c>
      <c r="E18" s="95" t="s">
        <v>542</v>
      </c>
      <c r="F18" s="95" t="s">
        <v>564</v>
      </c>
      <c r="G18" s="97" t="s">
        <v>518</v>
      </c>
      <c r="H18" s="97" t="s">
        <v>33</v>
      </c>
      <c r="I18" s="105" t="s">
        <v>555</v>
      </c>
    </row>
    <row r="19" spans="1:9" ht="230.45" customHeight="1" thickBot="1" x14ac:dyDescent="0.3">
      <c r="A19" s="95">
        <v>6</v>
      </c>
      <c r="B19" s="193" t="s">
        <v>535</v>
      </c>
      <c r="C19" s="193">
        <v>18</v>
      </c>
      <c r="D19" s="95" t="s">
        <v>498</v>
      </c>
      <c r="E19" s="95" t="s">
        <v>536</v>
      </c>
      <c r="F19" s="95" t="s">
        <v>1083</v>
      </c>
      <c r="G19" s="98" t="s">
        <v>537</v>
      </c>
      <c r="H19" s="98" t="s">
        <v>33</v>
      </c>
      <c r="I19" s="107" t="s">
        <v>556</v>
      </c>
    </row>
    <row r="20" spans="1:9" ht="284.25" thickBot="1" x14ac:dyDescent="0.3">
      <c r="A20" s="95">
        <v>7</v>
      </c>
      <c r="B20" s="193" t="s">
        <v>545</v>
      </c>
      <c r="C20" s="193">
        <v>19</v>
      </c>
      <c r="D20" s="95" t="s">
        <v>497</v>
      </c>
      <c r="E20" s="95" t="s">
        <v>546</v>
      </c>
      <c r="F20" s="95" t="s">
        <v>547</v>
      </c>
      <c r="G20" s="98" t="s">
        <v>19</v>
      </c>
      <c r="H20" s="98" t="s">
        <v>553</v>
      </c>
      <c r="I20" s="107" t="s">
        <v>555</v>
      </c>
    </row>
    <row r="21" spans="1:9" x14ac:dyDescent="0.3">
      <c r="A21" s="101"/>
      <c r="B21" s="101"/>
      <c r="C21" s="196"/>
      <c r="F21" s="94"/>
      <c r="G21" s="94"/>
      <c r="H21" s="94"/>
      <c r="I21" s="94"/>
    </row>
    <row r="22" spans="1:9" x14ac:dyDescent="0.3">
      <c r="A22" s="101"/>
      <c r="B22" s="101"/>
      <c r="C22" s="196"/>
      <c r="F22" s="94"/>
      <c r="G22" s="94"/>
      <c r="H22" s="94"/>
      <c r="I22" s="94"/>
    </row>
    <row r="23" spans="1:9" x14ac:dyDescent="0.3">
      <c r="A23" s="101"/>
      <c r="B23" s="101"/>
      <c r="C23" s="196"/>
      <c r="D23" s="94"/>
      <c r="E23" s="102"/>
      <c r="F23" s="94"/>
      <c r="G23" s="94"/>
      <c r="H23" s="94"/>
      <c r="I23" s="94"/>
    </row>
    <row r="24" spans="1:9" x14ac:dyDescent="0.3">
      <c r="A24" s="101"/>
      <c r="B24" s="101"/>
      <c r="C24" s="196"/>
      <c r="D24" s="94"/>
      <c r="F24" s="94"/>
      <c r="G24" s="94"/>
      <c r="H24" s="94"/>
      <c r="I24" s="94"/>
    </row>
    <row r="25" spans="1:9" x14ac:dyDescent="0.3">
      <c r="A25" s="101"/>
      <c r="B25" s="101"/>
      <c r="C25" s="196"/>
      <c r="D25" s="94"/>
      <c r="F25" s="94"/>
      <c r="G25" s="94"/>
      <c r="H25" s="94"/>
      <c r="I25" s="94"/>
    </row>
    <row r="26" spans="1:9" x14ac:dyDescent="0.3">
      <c r="A26" s="101"/>
      <c r="B26" s="101"/>
      <c r="C26" s="196"/>
      <c r="D26" s="94"/>
      <c r="F26" s="94"/>
      <c r="G26" s="94"/>
      <c r="H26" s="94"/>
      <c r="I26" s="94"/>
    </row>
    <row r="27" spans="1:9" x14ac:dyDescent="0.3">
      <c r="A27" s="101"/>
      <c r="B27" s="101"/>
      <c r="C27" s="196"/>
      <c r="D27" s="94"/>
      <c r="F27" s="94"/>
      <c r="G27" s="94"/>
      <c r="H27" s="94"/>
      <c r="I27" s="94"/>
    </row>
    <row r="28" spans="1:9" x14ac:dyDescent="0.3">
      <c r="A28" s="101"/>
      <c r="B28" s="101"/>
      <c r="C28" s="196"/>
      <c r="D28" s="94"/>
      <c r="F28" s="94"/>
      <c r="G28" s="94"/>
      <c r="H28" s="94"/>
      <c r="I28" s="94"/>
    </row>
    <row r="29" spans="1:9" x14ac:dyDescent="0.3">
      <c r="A29" s="101"/>
      <c r="B29" s="101"/>
      <c r="C29" s="196"/>
      <c r="D29" s="94"/>
      <c r="F29" s="94"/>
      <c r="G29" s="94"/>
      <c r="H29" s="94"/>
      <c r="I29" s="94"/>
    </row>
    <row r="30" spans="1:9" x14ac:dyDescent="0.3">
      <c r="A30" s="101"/>
      <c r="B30" s="101"/>
      <c r="C30" s="196"/>
      <c r="D30" s="94"/>
      <c r="F30" s="94"/>
      <c r="G30" s="94"/>
      <c r="H30" s="94"/>
      <c r="I30" s="94"/>
    </row>
    <row r="31" spans="1:9" x14ac:dyDescent="0.3">
      <c r="A31" s="101"/>
      <c r="B31" s="101"/>
      <c r="C31" s="196"/>
      <c r="D31" s="94"/>
      <c r="F31" s="94"/>
      <c r="G31" s="94"/>
      <c r="H31" s="94"/>
      <c r="I31" s="94"/>
    </row>
    <row r="32" spans="1:9" x14ac:dyDescent="0.3">
      <c r="A32" s="101"/>
      <c r="B32" s="101"/>
      <c r="C32" s="196"/>
      <c r="D32" s="94"/>
      <c r="F32" s="94"/>
      <c r="G32" s="94"/>
      <c r="H32" s="94"/>
      <c r="I32" s="94"/>
    </row>
    <row r="33" spans="1:9" x14ac:dyDescent="0.3">
      <c r="A33" s="101"/>
      <c r="B33" s="101"/>
      <c r="C33" s="196"/>
      <c r="D33" s="94"/>
      <c r="F33" s="94"/>
      <c r="G33" s="94"/>
      <c r="H33" s="94"/>
      <c r="I33" s="94"/>
    </row>
    <row r="34" spans="1:9" x14ac:dyDescent="0.3">
      <c r="A34" s="101"/>
      <c r="B34" s="101"/>
      <c r="C34" s="196"/>
      <c r="D34" s="94"/>
      <c r="F34" s="94"/>
      <c r="G34" s="94"/>
      <c r="H34" s="94"/>
      <c r="I34" s="94"/>
    </row>
    <row r="35" spans="1:9" x14ac:dyDescent="0.3">
      <c r="A35" s="101"/>
      <c r="B35" s="101"/>
      <c r="C35" s="196"/>
      <c r="D35" s="94"/>
      <c r="F35" s="94"/>
      <c r="G35" s="94"/>
      <c r="H35" s="94"/>
      <c r="I35" s="94"/>
    </row>
    <row r="36" spans="1:9" x14ac:dyDescent="0.3">
      <c r="A36" s="101"/>
      <c r="B36" s="101"/>
      <c r="C36" s="196"/>
      <c r="D36" s="94"/>
      <c r="F36" s="94"/>
      <c r="G36" s="94"/>
      <c r="H36" s="94"/>
      <c r="I36" s="94"/>
    </row>
    <row r="37" spans="1:9" x14ac:dyDescent="0.3">
      <c r="A37" s="101"/>
      <c r="B37" s="101"/>
      <c r="C37" s="196"/>
      <c r="D37" s="94"/>
      <c r="F37" s="94"/>
      <c r="G37" s="94"/>
      <c r="H37" s="94"/>
      <c r="I37" s="94"/>
    </row>
    <row r="38" spans="1:9" x14ac:dyDescent="0.3">
      <c r="A38" s="101"/>
      <c r="B38" s="101"/>
      <c r="C38" s="196"/>
      <c r="D38" s="94"/>
      <c r="F38" s="94"/>
      <c r="G38" s="94"/>
      <c r="H38" s="94"/>
      <c r="I38" s="94"/>
    </row>
    <row r="39" spans="1:9" x14ac:dyDescent="0.3">
      <c r="A39" s="101"/>
      <c r="B39" s="101"/>
      <c r="C39" s="196"/>
      <c r="D39" s="94"/>
      <c r="F39" s="94"/>
      <c r="G39" s="94"/>
      <c r="H39" s="94"/>
      <c r="I39" s="94"/>
    </row>
    <row r="40" spans="1:9" x14ac:dyDescent="0.3">
      <c r="A40" s="101"/>
      <c r="B40" s="101"/>
      <c r="C40" s="196"/>
      <c r="D40" s="94"/>
      <c r="F40" s="94"/>
      <c r="G40" s="94"/>
      <c r="H40" s="94"/>
      <c r="I40" s="94"/>
    </row>
    <row r="41" spans="1:9" x14ac:dyDescent="0.3">
      <c r="A41" s="101"/>
      <c r="B41" s="101"/>
      <c r="C41" s="196"/>
      <c r="D41" s="94"/>
      <c r="F41" s="94"/>
      <c r="G41" s="94"/>
      <c r="H41" s="94"/>
      <c r="I41" s="94"/>
    </row>
    <row r="42" spans="1:9" x14ac:dyDescent="0.3">
      <c r="A42" s="101"/>
      <c r="B42" s="101"/>
      <c r="C42" s="196"/>
      <c r="D42" s="94"/>
      <c r="F42" s="94"/>
      <c r="G42" s="94"/>
      <c r="H42" s="94"/>
      <c r="I42" s="94"/>
    </row>
    <row r="43" spans="1:9" x14ac:dyDescent="0.3">
      <c r="A43" s="101"/>
      <c r="B43" s="101"/>
      <c r="C43" s="196"/>
      <c r="D43" s="94"/>
      <c r="F43" s="94"/>
      <c r="G43" s="94"/>
      <c r="H43" s="94"/>
      <c r="I43" s="94"/>
    </row>
    <row r="44" spans="1:9" x14ac:dyDescent="0.3">
      <c r="A44" s="101"/>
      <c r="B44" s="101"/>
      <c r="C44" s="196"/>
      <c r="D44" s="94"/>
      <c r="F44" s="94"/>
      <c r="G44" s="94"/>
      <c r="H44" s="94"/>
      <c r="I44" s="94"/>
    </row>
    <row r="45" spans="1:9" x14ac:dyDescent="0.3">
      <c r="A45" s="101"/>
      <c r="B45" s="101"/>
      <c r="C45" s="196"/>
      <c r="D45" s="94"/>
      <c r="F45" s="94"/>
      <c r="G45" s="94"/>
      <c r="H45" s="94"/>
      <c r="I45" s="94"/>
    </row>
    <row r="46" spans="1:9" x14ac:dyDescent="0.3">
      <c r="A46" s="101"/>
      <c r="B46" s="101"/>
      <c r="C46" s="196"/>
      <c r="D46" s="94"/>
      <c r="F46" s="94"/>
      <c r="G46" s="94"/>
      <c r="H46" s="94"/>
      <c r="I46" s="94"/>
    </row>
    <row r="47" spans="1:9" x14ac:dyDescent="0.3">
      <c r="A47" s="101"/>
      <c r="B47" s="101"/>
      <c r="C47" s="196"/>
      <c r="D47" s="94"/>
      <c r="F47" s="94"/>
      <c r="G47" s="94"/>
      <c r="H47" s="94"/>
      <c r="I47" s="94"/>
    </row>
    <row r="48" spans="1:9" x14ac:dyDescent="0.3">
      <c r="A48" s="101"/>
      <c r="B48" s="101"/>
      <c r="C48" s="196"/>
      <c r="D48" s="94"/>
      <c r="F48" s="94"/>
      <c r="G48" s="94"/>
      <c r="H48" s="94"/>
      <c r="I48" s="94"/>
    </row>
    <row r="49" spans="1:9" x14ac:dyDescent="0.3">
      <c r="A49" s="101"/>
      <c r="B49" s="101"/>
      <c r="C49" s="196"/>
      <c r="D49" s="94"/>
      <c r="F49" s="94"/>
      <c r="G49" s="94"/>
      <c r="H49" s="94"/>
      <c r="I49" s="94"/>
    </row>
    <row r="50" spans="1:9" x14ac:dyDescent="0.3">
      <c r="A50" s="101"/>
      <c r="B50" s="101"/>
      <c r="C50" s="196"/>
      <c r="D50" s="94"/>
      <c r="F50" s="94"/>
      <c r="G50" s="94"/>
      <c r="H50" s="94"/>
      <c r="I50" s="94"/>
    </row>
    <row r="51" spans="1:9" x14ac:dyDescent="0.3">
      <c r="A51" s="101"/>
      <c r="B51" s="101"/>
      <c r="C51" s="196"/>
      <c r="D51" s="94"/>
      <c r="F51" s="94"/>
      <c r="G51" s="94"/>
      <c r="H51" s="94"/>
      <c r="I51" s="94"/>
    </row>
    <row r="52" spans="1:9" x14ac:dyDescent="0.3">
      <c r="A52" s="101"/>
      <c r="B52" s="101"/>
      <c r="C52" s="196"/>
      <c r="D52" s="94"/>
      <c r="F52" s="94"/>
      <c r="G52" s="94"/>
      <c r="H52" s="94"/>
      <c r="I52" s="94"/>
    </row>
    <row r="53" spans="1:9" x14ac:dyDescent="0.3">
      <c r="A53" s="101"/>
      <c r="B53" s="101"/>
      <c r="C53" s="196"/>
      <c r="D53" s="94"/>
      <c r="F53" s="94"/>
      <c r="G53" s="94"/>
      <c r="H53" s="94"/>
      <c r="I53" s="94"/>
    </row>
  </sheetData>
  <mergeCells count="9">
    <mergeCell ref="G2:G4"/>
    <mergeCell ref="B17:B18"/>
    <mergeCell ref="A17:A18"/>
    <mergeCell ref="B2:B4"/>
    <mergeCell ref="A2:A4"/>
    <mergeCell ref="B5:B6"/>
    <mergeCell ref="A5:A6"/>
    <mergeCell ref="B7:B15"/>
    <mergeCell ref="A7:A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5B2E-E06B-4EE3-93C0-670DF567C136}">
  <dimension ref="A1:IR311"/>
  <sheetViews>
    <sheetView tabSelected="1" topLeftCell="D1" zoomScale="64" zoomScaleNormal="64" workbookViewId="0">
      <pane ySplit="1" topLeftCell="A303" activePane="bottomLeft" state="frozen"/>
      <selection activeCell="E1" sqref="E1"/>
      <selection pane="bottomLeft" activeCell="K94" sqref="K94"/>
    </sheetView>
  </sheetViews>
  <sheetFormatPr baseColWidth="10" defaultRowHeight="18" x14ac:dyDescent="0.25"/>
  <cols>
    <col min="1" max="1" width="14.85546875" customWidth="1"/>
    <col min="2" max="2" width="15.85546875" customWidth="1"/>
    <col min="3" max="3" width="18" customWidth="1"/>
    <col min="4" max="4" width="32.140625" customWidth="1"/>
    <col min="5" max="5" width="16.5703125" style="99" customWidth="1"/>
    <col min="6" max="7" width="19" style="99" customWidth="1"/>
    <col min="8" max="8" width="70.85546875" style="182" customWidth="1"/>
    <col min="9" max="9" width="24.5703125" style="145" customWidth="1"/>
    <col min="10" max="10" width="13.85546875" style="99" customWidth="1"/>
    <col min="11" max="11" width="73.140625" style="146" customWidth="1"/>
    <col min="12" max="12" width="27.85546875" style="99" customWidth="1"/>
    <col min="13" max="13" width="33.5703125" style="99" customWidth="1"/>
    <col min="14" max="17" width="18.85546875" style="99" customWidth="1"/>
    <col min="18" max="18" width="22.42578125" style="99" customWidth="1"/>
    <col min="19" max="19" width="20.5703125" style="99" customWidth="1"/>
    <col min="20" max="20" width="24.28515625" style="99" customWidth="1"/>
    <col min="21" max="21" width="26.5703125" style="99" customWidth="1"/>
    <col min="22" max="36" width="13.85546875" style="99" customWidth="1"/>
  </cols>
  <sheetData>
    <row r="1" spans="1:36" x14ac:dyDescent="0.25">
      <c r="D1" s="158"/>
    </row>
    <row r="2" spans="1:36" ht="20.25" customHeight="1" x14ac:dyDescent="0.25">
      <c r="A2" s="261" t="s">
        <v>940</v>
      </c>
      <c r="B2" s="262"/>
      <c r="C2" s="262"/>
      <c r="D2" s="263"/>
      <c r="E2" s="256"/>
      <c r="F2" s="256"/>
      <c r="G2" s="256"/>
      <c r="H2" s="256"/>
      <c r="I2" s="256"/>
      <c r="J2" s="256"/>
      <c r="K2" s="256" t="s">
        <v>576</v>
      </c>
      <c r="L2" s="256"/>
      <c r="M2" s="256"/>
      <c r="N2" s="256"/>
      <c r="O2" s="256"/>
      <c r="P2" s="256"/>
      <c r="Q2" s="256"/>
      <c r="R2" s="256"/>
      <c r="S2" s="256"/>
      <c r="T2" s="256"/>
      <c r="U2" s="256"/>
      <c r="V2" s="256"/>
      <c r="W2" s="256"/>
      <c r="X2" s="243"/>
      <c r="Y2" s="244"/>
      <c r="Z2" s="244"/>
      <c r="AA2" s="244"/>
      <c r="AB2" s="244"/>
      <c r="AC2" s="244"/>
      <c r="AD2" s="244"/>
      <c r="AE2" s="244"/>
      <c r="AF2" s="244"/>
      <c r="AG2" s="244"/>
      <c r="AH2" s="244"/>
      <c r="AI2" s="244"/>
      <c r="AJ2" s="245"/>
    </row>
    <row r="3" spans="1:36" ht="20.25" customHeight="1" x14ac:dyDescent="0.25">
      <c r="A3" s="264"/>
      <c r="B3" s="265"/>
      <c r="C3" s="265"/>
      <c r="D3" s="266"/>
      <c r="E3" s="256"/>
      <c r="F3" s="256"/>
      <c r="G3" s="256"/>
      <c r="H3" s="256"/>
      <c r="I3" s="256"/>
      <c r="J3" s="256"/>
      <c r="K3" s="256"/>
      <c r="L3" s="256"/>
      <c r="M3" s="256"/>
      <c r="N3" s="256"/>
      <c r="O3" s="256"/>
      <c r="P3" s="256"/>
      <c r="Q3" s="256"/>
      <c r="R3" s="256"/>
      <c r="S3" s="256"/>
      <c r="T3" s="256"/>
      <c r="U3" s="256"/>
      <c r="V3" s="256"/>
      <c r="W3" s="256"/>
      <c r="X3" s="246"/>
      <c r="Y3" s="247"/>
      <c r="Z3" s="247"/>
      <c r="AA3" s="247"/>
      <c r="AB3" s="247"/>
      <c r="AC3" s="247"/>
      <c r="AD3" s="247"/>
      <c r="AE3" s="247"/>
      <c r="AF3" s="247"/>
      <c r="AG3" s="247"/>
      <c r="AH3" s="247"/>
      <c r="AI3" s="247"/>
      <c r="AJ3" s="248"/>
    </row>
    <row r="4" spans="1:36" ht="20.25" customHeight="1" x14ac:dyDescent="0.25">
      <c r="A4" s="267"/>
      <c r="B4" s="268"/>
      <c r="C4" s="268"/>
      <c r="D4" s="269"/>
      <c r="E4" s="256"/>
      <c r="F4" s="256"/>
      <c r="G4" s="256"/>
      <c r="H4" s="256"/>
      <c r="I4" s="256"/>
      <c r="J4" s="256"/>
      <c r="K4" s="256"/>
      <c r="L4" s="256"/>
      <c r="M4" s="256"/>
      <c r="N4" s="256"/>
      <c r="O4" s="256"/>
      <c r="P4" s="256"/>
      <c r="Q4" s="256"/>
      <c r="R4" s="256"/>
      <c r="S4" s="256"/>
      <c r="T4" s="256"/>
      <c r="U4" s="256"/>
      <c r="V4" s="256"/>
      <c r="W4" s="256"/>
      <c r="X4" s="249"/>
      <c r="Y4" s="250"/>
      <c r="Z4" s="250"/>
      <c r="AA4" s="250"/>
      <c r="AB4" s="250"/>
      <c r="AC4" s="250"/>
      <c r="AD4" s="250"/>
      <c r="AE4" s="250"/>
      <c r="AF4" s="250"/>
      <c r="AG4" s="250"/>
      <c r="AH4" s="250"/>
      <c r="AI4" s="250"/>
      <c r="AJ4" s="251"/>
    </row>
    <row r="5" spans="1:36" ht="39.75" customHeight="1" x14ac:dyDescent="0.25">
      <c r="A5" s="147" t="s">
        <v>932</v>
      </c>
      <c r="B5" s="147" t="s">
        <v>933</v>
      </c>
      <c r="C5" s="147" t="s">
        <v>934</v>
      </c>
      <c r="D5" s="147" t="s">
        <v>962</v>
      </c>
      <c r="E5" s="252" t="s">
        <v>577</v>
      </c>
      <c r="F5" s="252" t="s">
        <v>246</v>
      </c>
      <c r="G5" s="253" t="s">
        <v>941</v>
      </c>
      <c r="H5" s="252" t="s">
        <v>578</v>
      </c>
      <c r="I5" s="253" t="s">
        <v>918</v>
      </c>
      <c r="J5" s="252" t="s">
        <v>579</v>
      </c>
      <c r="K5" s="252" t="s">
        <v>580</v>
      </c>
      <c r="L5" s="252" t="s">
        <v>581</v>
      </c>
      <c r="M5" s="252" t="s">
        <v>582</v>
      </c>
      <c r="N5" s="256" t="s">
        <v>246</v>
      </c>
      <c r="O5" s="256"/>
      <c r="P5" s="256"/>
      <c r="Q5" s="256"/>
      <c r="R5" s="243" t="s">
        <v>915</v>
      </c>
      <c r="S5" s="244"/>
      <c r="T5" s="244"/>
      <c r="U5" s="245"/>
      <c r="V5" s="256" t="s">
        <v>583</v>
      </c>
      <c r="W5" s="256"/>
      <c r="X5" s="257" t="s">
        <v>584</v>
      </c>
      <c r="Y5" s="258"/>
      <c r="Z5" s="258"/>
      <c r="AA5" s="258"/>
      <c r="AB5" s="258"/>
      <c r="AC5" s="258"/>
      <c r="AD5" s="258"/>
      <c r="AE5" s="258"/>
      <c r="AF5" s="258"/>
      <c r="AG5" s="258"/>
      <c r="AH5" s="258"/>
      <c r="AI5" s="259"/>
      <c r="AJ5" s="260" t="s">
        <v>585</v>
      </c>
    </row>
    <row r="6" spans="1:36" ht="39.75" customHeight="1" x14ac:dyDescent="0.25">
      <c r="A6" s="191" t="s">
        <v>935</v>
      </c>
      <c r="B6" s="192">
        <v>1</v>
      </c>
      <c r="C6" s="185"/>
      <c r="D6" s="158" t="s">
        <v>964</v>
      </c>
      <c r="E6" s="252"/>
      <c r="F6" s="252"/>
      <c r="G6" s="254"/>
      <c r="H6" s="252"/>
      <c r="I6" s="254"/>
      <c r="J6" s="252"/>
      <c r="K6" s="252"/>
      <c r="L6" s="252"/>
      <c r="M6" s="252"/>
      <c r="N6" s="256"/>
      <c r="O6" s="256"/>
      <c r="P6" s="256"/>
      <c r="Q6" s="256"/>
      <c r="R6" s="249"/>
      <c r="S6" s="250"/>
      <c r="T6" s="250"/>
      <c r="U6" s="251"/>
      <c r="V6" s="256"/>
      <c r="W6" s="256"/>
      <c r="X6" s="257"/>
      <c r="Y6" s="258"/>
      <c r="Z6" s="258"/>
      <c r="AA6" s="258"/>
      <c r="AB6" s="258"/>
      <c r="AC6" s="259"/>
      <c r="AD6" s="257"/>
      <c r="AE6" s="258"/>
      <c r="AF6" s="258"/>
      <c r="AG6" s="258"/>
      <c r="AH6" s="258"/>
      <c r="AI6" s="259"/>
      <c r="AJ6" s="260"/>
    </row>
    <row r="7" spans="1:36" ht="39.75" customHeight="1" x14ac:dyDescent="0.25">
      <c r="A7" s="191" t="s">
        <v>936</v>
      </c>
      <c r="B7" s="192">
        <v>2</v>
      </c>
      <c r="C7" s="186"/>
      <c r="D7" s="158" t="s">
        <v>965</v>
      </c>
      <c r="E7" s="252"/>
      <c r="F7" s="252"/>
      <c r="G7" s="255"/>
      <c r="H7" s="252"/>
      <c r="I7" s="255"/>
      <c r="J7" s="252"/>
      <c r="K7" s="252"/>
      <c r="L7" s="252"/>
      <c r="M7" s="252"/>
      <c r="N7" s="117" t="s">
        <v>21</v>
      </c>
      <c r="O7" s="117" t="s">
        <v>22</v>
      </c>
      <c r="P7" s="117" t="s">
        <v>23</v>
      </c>
      <c r="Q7" s="117" t="s">
        <v>24</v>
      </c>
      <c r="R7" s="117" t="s">
        <v>916</v>
      </c>
      <c r="S7" s="117" t="s">
        <v>917</v>
      </c>
      <c r="T7" s="117" t="s">
        <v>963</v>
      </c>
      <c r="U7" s="117" t="s">
        <v>969</v>
      </c>
      <c r="V7" s="117" t="s">
        <v>586</v>
      </c>
      <c r="W7" s="117" t="s">
        <v>587</v>
      </c>
      <c r="X7" s="117" t="s">
        <v>588</v>
      </c>
      <c r="Y7" s="117" t="s">
        <v>589</v>
      </c>
      <c r="Z7" s="117" t="s">
        <v>590</v>
      </c>
      <c r="AA7" s="117" t="s">
        <v>591</v>
      </c>
      <c r="AB7" s="117" t="s">
        <v>590</v>
      </c>
      <c r="AC7" s="117" t="s">
        <v>592</v>
      </c>
      <c r="AD7" s="117" t="s">
        <v>593</v>
      </c>
      <c r="AE7" s="117" t="s">
        <v>594</v>
      </c>
      <c r="AF7" s="117" t="s">
        <v>595</v>
      </c>
      <c r="AG7" s="117" t="s">
        <v>596</v>
      </c>
      <c r="AH7" s="117" t="s">
        <v>597</v>
      </c>
      <c r="AI7" s="117" t="s">
        <v>598</v>
      </c>
      <c r="AJ7" s="260"/>
    </row>
    <row r="8" spans="1:36" ht="61.5" customHeight="1" x14ac:dyDescent="0.25">
      <c r="A8" s="191" t="s">
        <v>937</v>
      </c>
      <c r="B8" s="192">
        <v>3</v>
      </c>
      <c r="C8" s="187"/>
      <c r="D8" s="158" t="s">
        <v>968</v>
      </c>
      <c r="E8" s="232" t="s">
        <v>599</v>
      </c>
      <c r="F8" s="225" t="s">
        <v>600</v>
      </c>
      <c r="G8" s="118">
        <v>1</v>
      </c>
      <c r="H8" s="119" t="s">
        <v>601</v>
      </c>
      <c r="I8" s="118">
        <v>90</v>
      </c>
      <c r="J8" s="120">
        <v>1</v>
      </c>
      <c r="K8" s="119" t="s">
        <v>602</v>
      </c>
      <c r="L8" s="231" t="s">
        <v>603</v>
      </c>
      <c r="M8" s="230" t="s">
        <v>942</v>
      </c>
      <c r="N8" s="222" t="s">
        <v>113</v>
      </c>
      <c r="O8" s="233"/>
      <c r="P8" s="233"/>
      <c r="Q8" s="230"/>
      <c r="R8" s="190"/>
      <c r="S8" s="190" t="s">
        <v>113</v>
      </c>
      <c r="T8" s="190"/>
      <c r="U8" s="190"/>
      <c r="V8" s="122"/>
      <c r="W8" s="122"/>
      <c r="X8" s="122"/>
      <c r="Y8" s="122"/>
      <c r="Z8" s="122"/>
      <c r="AA8" s="122"/>
      <c r="AB8" s="122"/>
      <c r="AC8" s="122"/>
      <c r="AD8" s="122"/>
      <c r="AE8" s="122"/>
      <c r="AF8" s="122"/>
      <c r="AG8" s="122"/>
      <c r="AH8" s="122"/>
      <c r="AI8" s="122"/>
      <c r="AJ8" s="230"/>
    </row>
    <row r="9" spans="1:36" ht="54" x14ac:dyDescent="0.25">
      <c r="A9" s="191" t="s">
        <v>938</v>
      </c>
      <c r="B9" s="192">
        <v>4</v>
      </c>
      <c r="C9" s="188"/>
      <c r="D9" s="158" t="s">
        <v>967</v>
      </c>
      <c r="E9" s="232"/>
      <c r="F9" s="225"/>
      <c r="G9" s="118">
        <v>2</v>
      </c>
      <c r="H9" s="119" t="s">
        <v>604</v>
      </c>
      <c r="I9" s="118">
        <v>80</v>
      </c>
      <c r="J9" s="120">
        <v>2</v>
      </c>
      <c r="K9" s="119" t="s">
        <v>605</v>
      </c>
      <c r="L9" s="231"/>
      <c r="M9" s="230"/>
      <c r="N9" s="223"/>
      <c r="O9" s="234"/>
      <c r="P9" s="234"/>
      <c r="Q9" s="230"/>
      <c r="R9" s="190"/>
      <c r="S9" s="190" t="s">
        <v>113</v>
      </c>
      <c r="T9" s="190" t="s">
        <v>113</v>
      </c>
      <c r="U9" s="190"/>
      <c r="V9" s="122"/>
      <c r="W9" s="122"/>
      <c r="X9" s="122"/>
      <c r="Y9" s="122"/>
      <c r="Z9" s="122"/>
      <c r="AA9" s="122"/>
      <c r="AB9" s="122"/>
      <c r="AC9" s="122"/>
      <c r="AD9" s="122"/>
      <c r="AE9" s="122"/>
      <c r="AF9" s="122"/>
      <c r="AG9" s="122"/>
      <c r="AH9" s="122"/>
      <c r="AI9" s="122"/>
      <c r="AJ9" s="230"/>
    </row>
    <row r="10" spans="1:36" ht="72" x14ac:dyDescent="0.25">
      <c r="A10" s="191" t="s">
        <v>939</v>
      </c>
      <c r="B10" s="192">
        <v>5</v>
      </c>
      <c r="C10" s="189"/>
      <c r="D10" s="158" t="s">
        <v>966</v>
      </c>
      <c r="E10" s="232"/>
      <c r="F10" s="225"/>
      <c r="G10" s="118">
        <v>3</v>
      </c>
      <c r="H10" s="119" t="s">
        <v>606</v>
      </c>
      <c r="I10" s="118">
        <v>50</v>
      </c>
      <c r="J10" s="120">
        <v>3</v>
      </c>
      <c r="K10" s="119" t="s">
        <v>607</v>
      </c>
      <c r="L10" s="231"/>
      <c r="M10" s="230"/>
      <c r="N10" s="223"/>
      <c r="O10" s="234"/>
      <c r="P10" s="234"/>
      <c r="Q10" s="230"/>
      <c r="R10" s="190"/>
      <c r="S10" s="190" t="s">
        <v>113</v>
      </c>
      <c r="T10" s="190"/>
      <c r="U10" s="190"/>
      <c r="V10" s="122"/>
      <c r="W10" s="122"/>
      <c r="X10" s="122"/>
      <c r="Y10" s="122"/>
      <c r="Z10" s="122"/>
      <c r="AA10" s="122"/>
      <c r="AB10" s="122"/>
      <c r="AC10" s="122"/>
      <c r="AD10" s="122"/>
      <c r="AE10" s="122"/>
      <c r="AF10" s="122"/>
      <c r="AG10" s="122"/>
      <c r="AH10" s="122"/>
      <c r="AI10" s="122"/>
      <c r="AJ10" s="230"/>
    </row>
    <row r="11" spans="1:36" ht="132" customHeight="1" x14ac:dyDescent="0.25">
      <c r="A11" s="270" t="s">
        <v>1085</v>
      </c>
      <c r="B11" s="270"/>
      <c r="C11" s="270"/>
      <c r="D11" s="270"/>
      <c r="E11" s="232"/>
      <c r="F11" s="225"/>
      <c r="G11" s="118">
        <v>4</v>
      </c>
      <c r="H11" s="119" t="s">
        <v>608</v>
      </c>
      <c r="I11" s="118">
        <v>0</v>
      </c>
      <c r="J11" s="120">
        <v>4</v>
      </c>
      <c r="K11" s="119" t="s">
        <v>609</v>
      </c>
      <c r="L11" s="231"/>
      <c r="M11" s="230"/>
      <c r="N11" s="223"/>
      <c r="O11" s="234"/>
      <c r="P11" s="234"/>
      <c r="Q11" s="230"/>
      <c r="R11" s="190"/>
      <c r="S11" s="190" t="s">
        <v>113</v>
      </c>
      <c r="T11" s="190"/>
      <c r="U11" s="190"/>
      <c r="V11" s="122"/>
      <c r="W11" s="122"/>
      <c r="X11" s="122"/>
      <c r="Y11" s="122"/>
      <c r="Z11" s="122"/>
      <c r="AA11" s="122"/>
      <c r="AB11" s="122"/>
      <c r="AC11" s="122"/>
      <c r="AD11" s="122"/>
      <c r="AE11" s="122"/>
      <c r="AF11" s="122"/>
      <c r="AG11" s="122"/>
      <c r="AH11" s="122"/>
      <c r="AI11" s="122"/>
      <c r="AJ11" s="230"/>
    </row>
    <row r="12" spans="1:36" ht="136.5" customHeight="1" x14ac:dyDescent="0.25">
      <c r="A12" s="271" t="s">
        <v>976</v>
      </c>
      <c r="B12" s="271"/>
      <c r="C12" s="271"/>
      <c r="D12" s="271"/>
      <c r="E12" s="232"/>
      <c r="F12" s="225"/>
      <c r="G12" s="118">
        <v>5</v>
      </c>
      <c r="H12" s="119" t="s">
        <v>610</v>
      </c>
      <c r="I12" s="118">
        <v>0</v>
      </c>
      <c r="J12" s="120">
        <v>5</v>
      </c>
      <c r="K12" s="119" t="s">
        <v>611</v>
      </c>
      <c r="L12" s="231"/>
      <c r="M12" s="230"/>
      <c r="N12" s="224"/>
      <c r="O12" s="235"/>
      <c r="P12" s="235"/>
      <c r="Q12" s="230"/>
      <c r="R12" s="190"/>
      <c r="S12" s="190" t="s">
        <v>113</v>
      </c>
      <c r="T12" s="190"/>
      <c r="U12" s="190"/>
      <c r="V12" s="122"/>
      <c r="W12" s="122"/>
      <c r="X12" s="122"/>
      <c r="Y12" s="122"/>
      <c r="Z12" s="122"/>
      <c r="AA12" s="122"/>
      <c r="AB12" s="122"/>
      <c r="AC12" s="122"/>
      <c r="AD12" s="122"/>
      <c r="AE12" s="122"/>
      <c r="AF12" s="122"/>
      <c r="AG12" s="122"/>
      <c r="AH12" s="122"/>
      <c r="AI12" s="122"/>
      <c r="AJ12" s="230"/>
    </row>
    <row r="13" spans="1:36" ht="116.25" customHeight="1" x14ac:dyDescent="0.25">
      <c r="A13" s="271" t="s">
        <v>979</v>
      </c>
      <c r="B13" s="271"/>
      <c r="C13" s="271"/>
      <c r="D13" s="271"/>
      <c r="E13" s="232"/>
      <c r="F13" s="225" t="s">
        <v>13</v>
      </c>
      <c r="G13" s="118">
        <v>6</v>
      </c>
      <c r="H13" s="119" t="s">
        <v>613</v>
      </c>
      <c r="I13" s="118">
        <v>70</v>
      </c>
      <c r="J13" s="120">
        <v>6</v>
      </c>
      <c r="K13" s="123" t="s">
        <v>612</v>
      </c>
      <c r="L13" s="242" t="s">
        <v>12</v>
      </c>
      <c r="M13" s="230" t="s">
        <v>614</v>
      </c>
      <c r="N13" s="225" t="s">
        <v>113</v>
      </c>
      <c r="O13" s="230"/>
      <c r="P13" s="230"/>
      <c r="Q13" s="230"/>
      <c r="R13" s="190"/>
      <c r="S13" s="190" t="s">
        <v>113</v>
      </c>
      <c r="T13" s="190"/>
      <c r="U13" s="190"/>
      <c r="V13" s="122"/>
      <c r="W13" s="122"/>
      <c r="X13" s="122"/>
      <c r="Y13" s="122"/>
      <c r="Z13" s="122"/>
      <c r="AA13" s="122"/>
      <c r="AB13" s="122"/>
      <c r="AC13" s="122"/>
      <c r="AD13" s="122"/>
      <c r="AE13" s="122"/>
      <c r="AF13" s="122"/>
      <c r="AG13" s="122"/>
      <c r="AH13" s="122"/>
      <c r="AI13" s="122"/>
      <c r="AJ13" s="230"/>
    </row>
    <row r="14" spans="1:36" ht="116.25" customHeight="1" x14ac:dyDescent="0.25">
      <c r="A14" s="271" t="s">
        <v>978</v>
      </c>
      <c r="B14" s="271"/>
      <c r="C14" s="271"/>
      <c r="D14" s="271"/>
      <c r="E14" s="232"/>
      <c r="F14" s="225"/>
      <c r="G14" s="118">
        <v>7</v>
      </c>
      <c r="H14" s="119" t="s">
        <v>616</v>
      </c>
      <c r="I14" s="118">
        <v>70</v>
      </c>
      <c r="J14" s="120">
        <v>7</v>
      </c>
      <c r="K14" s="123" t="s">
        <v>615</v>
      </c>
      <c r="L14" s="242"/>
      <c r="M14" s="230"/>
      <c r="N14" s="225"/>
      <c r="O14" s="230"/>
      <c r="P14" s="230"/>
      <c r="Q14" s="230"/>
      <c r="R14" s="190"/>
      <c r="S14" s="190" t="s">
        <v>113</v>
      </c>
      <c r="T14" s="190"/>
      <c r="U14" s="190"/>
      <c r="V14" s="122"/>
      <c r="W14" s="122"/>
      <c r="X14" s="122"/>
      <c r="Y14" s="122"/>
      <c r="Z14" s="122"/>
      <c r="AA14" s="122"/>
      <c r="AB14" s="122"/>
      <c r="AC14" s="122"/>
      <c r="AD14" s="122"/>
      <c r="AE14" s="122"/>
      <c r="AF14" s="122"/>
      <c r="AG14" s="122"/>
      <c r="AH14" s="122"/>
      <c r="AI14" s="122"/>
      <c r="AJ14" s="230"/>
    </row>
    <row r="15" spans="1:36" ht="116.25" customHeight="1" x14ac:dyDescent="0.25">
      <c r="A15" s="271" t="s">
        <v>977</v>
      </c>
      <c r="B15" s="271"/>
      <c r="C15" s="271"/>
      <c r="D15" s="271"/>
      <c r="E15" s="232"/>
      <c r="F15" s="225"/>
      <c r="G15" s="118">
        <v>8</v>
      </c>
      <c r="H15" s="119" t="s">
        <v>618</v>
      </c>
      <c r="I15" s="118">
        <v>70</v>
      </c>
      <c r="J15" s="120">
        <v>8</v>
      </c>
      <c r="K15" s="123" t="s">
        <v>617</v>
      </c>
      <c r="L15" s="242"/>
      <c r="M15" s="230"/>
      <c r="N15" s="225"/>
      <c r="O15" s="230"/>
      <c r="P15" s="230"/>
      <c r="Q15" s="230"/>
      <c r="R15" s="190"/>
      <c r="S15" s="190" t="s">
        <v>113</v>
      </c>
      <c r="T15" s="190"/>
      <c r="U15" s="190"/>
      <c r="V15" s="122"/>
      <c r="W15" s="122"/>
      <c r="X15" s="122"/>
      <c r="Y15" s="122"/>
      <c r="Z15" s="122"/>
      <c r="AA15" s="122"/>
      <c r="AB15" s="122"/>
      <c r="AC15" s="122"/>
      <c r="AD15" s="122"/>
      <c r="AE15" s="122"/>
      <c r="AF15" s="122"/>
      <c r="AG15" s="122"/>
      <c r="AH15" s="122"/>
      <c r="AI15" s="122"/>
      <c r="AJ15" s="230"/>
    </row>
    <row r="16" spans="1:36" ht="54" x14ac:dyDescent="0.25">
      <c r="A16" s="272" t="s">
        <v>1087</v>
      </c>
      <c r="B16" s="271"/>
      <c r="C16" s="271"/>
      <c r="D16" s="271"/>
      <c r="E16" s="232"/>
      <c r="F16" s="225"/>
      <c r="G16" s="118">
        <v>9</v>
      </c>
      <c r="H16" s="119" t="s">
        <v>619</v>
      </c>
      <c r="I16" s="118">
        <v>70</v>
      </c>
      <c r="J16" s="120">
        <v>9</v>
      </c>
      <c r="K16" s="123" t="s">
        <v>612</v>
      </c>
      <c r="L16" s="242"/>
      <c r="M16" s="230"/>
      <c r="N16" s="225"/>
      <c r="O16" s="230"/>
      <c r="P16" s="230"/>
      <c r="Q16" s="230"/>
      <c r="R16" s="190"/>
      <c r="S16" s="190" t="s">
        <v>113</v>
      </c>
      <c r="T16" s="190"/>
      <c r="U16" s="190"/>
      <c r="V16" s="122"/>
      <c r="W16" s="122"/>
      <c r="X16" s="122"/>
      <c r="Y16" s="122"/>
      <c r="Z16" s="122"/>
      <c r="AA16" s="122"/>
      <c r="AB16" s="122"/>
      <c r="AC16" s="122"/>
      <c r="AD16" s="122"/>
      <c r="AE16" s="122"/>
      <c r="AF16" s="122"/>
      <c r="AG16" s="122"/>
      <c r="AH16" s="122"/>
      <c r="AI16" s="122"/>
      <c r="AJ16" s="230"/>
    </row>
    <row r="17" spans="5:36" ht="54" x14ac:dyDescent="0.25">
      <c r="E17" s="232"/>
      <c r="F17" s="225"/>
      <c r="G17" s="118">
        <v>10</v>
      </c>
      <c r="H17" s="119" t="s">
        <v>621</v>
      </c>
      <c r="I17" s="118">
        <v>60</v>
      </c>
      <c r="J17" s="120">
        <v>10</v>
      </c>
      <c r="K17" s="123" t="s">
        <v>620</v>
      </c>
      <c r="L17" s="242"/>
      <c r="M17" s="230"/>
      <c r="N17" s="225"/>
      <c r="O17" s="230"/>
      <c r="P17" s="230"/>
      <c r="Q17" s="230"/>
      <c r="R17" s="190"/>
      <c r="S17" s="190" t="s">
        <v>113</v>
      </c>
      <c r="T17" s="190"/>
      <c r="U17" s="190"/>
      <c r="V17" s="122"/>
      <c r="W17" s="122"/>
      <c r="X17" s="122"/>
      <c r="Y17" s="122"/>
      <c r="Z17" s="122"/>
      <c r="AA17" s="122"/>
      <c r="AB17" s="122"/>
      <c r="AC17" s="122"/>
      <c r="AD17" s="122"/>
      <c r="AE17" s="122"/>
      <c r="AF17" s="122"/>
      <c r="AG17" s="122"/>
      <c r="AH17" s="122"/>
      <c r="AI17" s="122"/>
      <c r="AJ17" s="230"/>
    </row>
    <row r="18" spans="5:36" ht="54" x14ac:dyDescent="0.25">
      <c r="E18" s="232"/>
      <c r="F18" s="225"/>
      <c r="G18" s="118">
        <v>11</v>
      </c>
      <c r="H18" s="119" t="s">
        <v>622</v>
      </c>
      <c r="I18" s="118">
        <v>60</v>
      </c>
      <c r="J18" s="120">
        <v>11</v>
      </c>
      <c r="K18" s="123" t="s">
        <v>620</v>
      </c>
      <c r="L18" s="242"/>
      <c r="M18" s="230"/>
      <c r="N18" s="225"/>
      <c r="O18" s="230"/>
      <c r="P18" s="230"/>
      <c r="Q18" s="230"/>
      <c r="R18" s="190"/>
      <c r="S18" s="190" t="s">
        <v>113</v>
      </c>
      <c r="T18" s="190"/>
      <c r="U18" s="190"/>
      <c r="V18" s="122"/>
      <c r="W18" s="122"/>
      <c r="X18" s="122"/>
      <c r="Y18" s="122"/>
      <c r="Z18" s="122"/>
      <c r="AA18" s="122"/>
      <c r="AB18" s="122"/>
      <c r="AC18" s="122"/>
      <c r="AD18" s="122"/>
      <c r="AE18" s="122"/>
      <c r="AF18" s="122"/>
      <c r="AG18" s="122"/>
      <c r="AH18" s="122"/>
      <c r="AI18" s="122"/>
      <c r="AJ18" s="230"/>
    </row>
    <row r="19" spans="5:36" ht="90" x14ac:dyDescent="0.25">
      <c r="E19" s="232"/>
      <c r="F19" s="225"/>
      <c r="G19" s="118">
        <v>12</v>
      </c>
      <c r="H19" s="119" t="s">
        <v>623</v>
      </c>
      <c r="I19" s="118">
        <v>60</v>
      </c>
      <c r="J19" s="120">
        <v>12</v>
      </c>
      <c r="K19" s="123" t="s">
        <v>617</v>
      </c>
      <c r="L19" s="242"/>
      <c r="M19" s="230"/>
      <c r="N19" s="225"/>
      <c r="O19" s="230"/>
      <c r="P19" s="230"/>
      <c r="Q19" s="230"/>
      <c r="R19" s="190"/>
      <c r="S19" s="190" t="s">
        <v>113</v>
      </c>
      <c r="T19" s="190"/>
      <c r="U19" s="190"/>
      <c r="V19" s="122"/>
      <c r="W19" s="122"/>
      <c r="X19" s="122"/>
      <c r="Y19" s="122"/>
      <c r="Z19" s="122"/>
      <c r="AA19" s="122"/>
      <c r="AB19" s="122"/>
      <c r="AC19" s="122"/>
      <c r="AD19" s="122"/>
      <c r="AE19" s="122"/>
      <c r="AF19" s="122"/>
      <c r="AG19" s="122"/>
      <c r="AH19" s="122"/>
      <c r="AI19" s="122"/>
      <c r="AJ19" s="230"/>
    </row>
    <row r="20" spans="5:36" ht="36" x14ac:dyDescent="0.25">
      <c r="E20" s="232"/>
      <c r="F20" s="225"/>
      <c r="G20" s="118">
        <v>13</v>
      </c>
      <c r="H20" s="119" t="s">
        <v>624</v>
      </c>
      <c r="I20" s="118">
        <v>60</v>
      </c>
      <c r="J20" s="120">
        <v>13</v>
      </c>
      <c r="K20" s="123" t="s">
        <v>620</v>
      </c>
      <c r="L20" s="242"/>
      <c r="M20" s="230"/>
      <c r="N20" s="225"/>
      <c r="O20" s="230"/>
      <c r="P20" s="230"/>
      <c r="Q20" s="230"/>
      <c r="R20" s="190"/>
      <c r="S20" s="190" t="s">
        <v>113</v>
      </c>
      <c r="T20" s="190"/>
      <c r="U20" s="190"/>
      <c r="V20" s="122"/>
      <c r="W20" s="122"/>
      <c r="X20" s="122"/>
      <c r="Y20" s="122"/>
      <c r="Z20" s="122"/>
      <c r="AA20" s="122"/>
      <c r="AB20" s="122"/>
      <c r="AC20" s="122"/>
      <c r="AD20" s="122"/>
      <c r="AE20" s="122"/>
      <c r="AF20" s="122"/>
      <c r="AG20" s="122"/>
      <c r="AH20" s="122"/>
      <c r="AI20" s="122"/>
      <c r="AJ20" s="230"/>
    </row>
    <row r="21" spans="5:36" ht="90" x14ac:dyDescent="0.25">
      <c r="E21" s="232"/>
      <c r="F21" s="225"/>
      <c r="G21" s="118">
        <v>14</v>
      </c>
      <c r="H21" s="123" t="s">
        <v>626</v>
      </c>
      <c r="I21" s="118">
        <v>80</v>
      </c>
      <c r="J21" s="120">
        <v>14</v>
      </c>
      <c r="K21" s="123" t="s">
        <v>625</v>
      </c>
      <c r="L21" s="242"/>
      <c r="M21" s="230"/>
      <c r="N21" s="225"/>
      <c r="O21" s="230"/>
      <c r="P21" s="230"/>
      <c r="Q21" s="230"/>
      <c r="R21" s="190"/>
      <c r="S21" s="190" t="s">
        <v>113</v>
      </c>
      <c r="T21" s="190"/>
      <c r="U21" s="190"/>
      <c r="V21" s="122"/>
      <c r="W21" s="122"/>
      <c r="X21" s="122"/>
      <c r="Y21" s="122"/>
      <c r="Z21" s="122"/>
      <c r="AA21" s="122"/>
      <c r="AB21" s="122"/>
      <c r="AC21" s="122"/>
      <c r="AD21" s="122"/>
      <c r="AE21" s="122"/>
      <c r="AF21" s="122"/>
      <c r="AG21" s="122"/>
      <c r="AH21" s="122"/>
      <c r="AI21" s="122"/>
      <c r="AJ21" s="230"/>
    </row>
    <row r="22" spans="5:36" ht="54" x14ac:dyDescent="0.25">
      <c r="E22" s="232"/>
      <c r="F22" s="225"/>
      <c r="G22" s="118">
        <v>15</v>
      </c>
      <c r="H22" s="119" t="s">
        <v>628</v>
      </c>
      <c r="I22" s="118">
        <v>50</v>
      </c>
      <c r="J22" s="120">
        <v>15</v>
      </c>
      <c r="K22" s="123" t="s">
        <v>627</v>
      </c>
      <c r="L22" s="242"/>
      <c r="M22" s="230"/>
      <c r="N22" s="225"/>
      <c r="O22" s="230"/>
      <c r="P22" s="230"/>
      <c r="Q22" s="230"/>
      <c r="R22" s="190"/>
      <c r="S22" s="190" t="s">
        <v>113</v>
      </c>
      <c r="T22" s="190"/>
      <c r="U22" s="190"/>
      <c r="V22" s="122"/>
      <c r="W22" s="122"/>
      <c r="X22" s="122"/>
      <c r="Y22" s="122"/>
      <c r="Z22" s="122"/>
      <c r="AA22" s="122"/>
      <c r="AB22" s="122"/>
      <c r="AC22" s="122"/>
      <c r="AD22" s="122"/>
      <c r="AE22" s="122"/>
      <c r="AF22" s="122"/>
      <c r="AG22" s="122"/>
      <c r="AH22" s="122"/>
      <c r="AI22" s="122"/>
      <c r="AJ22" s="230"/>
    </row>
    <row r="23" spans="5:36" ht="36" x14ac:dyDescent="0.25">
      <c r="E23" s="232"/>
      <c r="F23" s="225"/>
      <c r="G23" s="118">
        <v>16</v>
      </c>
      <c r="H23" s="119" t="s">
        <v>629</v>
      </c>
      <c r="I23" s="118">
        <v>50</v>
      </c>
      <c r="J23" s="120">
        <v>16</v>
      </c>
      <c r="K23" s="123" t="s">
        <v>627</v>
      </c>
      <c r="L23" s="242"/>
      <c r="M23" s="230"/>
      <c r="N23" s="225"/>
      <c r="O23" s="230"/>
      <c r="P23" s="230"/>
      <c r="Q23" s="230"/>
      <c r="R23" s="190"/>
      <c r="S23" s="190" t="s">
        <v>113</v>
      </c>
      <c r="T23" s="190"/>
      <c r="U23" s="190"/>
      <c r="V23" s="122"/>
      <c r="W23" s="122"/>
      <c r="X23" s="122"/>
      <c r="Y23" s="122"/>
      <c r="Z23" s="122"/>
      <c r="AA23" s="122"/>
      <c r="AB23" s="122"/>
      <c r="AC23" s="122"/>
      <c r="AD23" s="122"/>
      <c r="AE23" s="122"/>
      <c r="AF23" s="122"/>
      <c r="AG23" s="122"/>
      <c r="AH23" s="122"/>
      <c r="AI23" s="122"/>
      <c r="AJ23" s="230"/>
    </row>
    <row r="24" spans="5:36" ht="90" x14ac:dyDescent="0.25">
      <c r="E24" s="232"/>
      <c r="F24" s="225"/>
      <c r="G24" s="118">
        <v>17</v>
      </c>
      <c r="H24" s="119" t="s">
        <v>630</v>
      </c>
      <c r="I24" s="118">
        <v>50</v>
      </c>
      <c r="J24" s="120">
        <v>17</v>
      </c>
      <c r="K24" s="123" t="s">
        <v>627</v>
      </c>
      <c r="L24" s="242"/>
      <c r="M24" s="230"/>
      <c r="N24" s="225"/>
      <c r="O24" s="230"/>
      <c r="P24" s="230"/>
      <c r="Q24" s="230"/>
      <c r="R24" s="190"/>
      <c r="S24" s="190" t="s">
        <v>113</v>
      </c>
      <c r="T24" s="190"/>
      <c r="U24" s="190"/>
      <c r="V24" s="122"/>
      <c r="W24" s="122"/>
      <c r="X24" s="122"/>
      <c r="Y24" s="122"/>
      <c r="Z24" s="122"/>
      <c r="AA24" s="122"/>
      <c r="AB24" s="122"/>
      <c r="AC24" s="122"/>
      <c r="AD24" s="122"/>
      <c r="AE24" s="122"/>
      <c r="AF24" s="122"/>
      <c r="AG24" s="122"/>
      <c r="AH24" s="122"/>
      <c r="AI24" s="122"/>
      <c r="AJ24" s="230"/>
    </row>
    <row r="25" spans="5:36" ht="54" x14ac:dyDescent="0.25">
      <c r="E25" s="232"/>
      <c r="F25" s="225"/>
      <c r="G25" s="118">
        <v>18</v>
      </c>
      <c r="H25" s="119" t="s">
        <v>631</v>
      </c>
      <c r="I25" s="118">
        <v>50</v>
      </c>
      <c r="J25" s="120">
        <v>18</v>
      </c>
      <c r="K25" s="123" t="s">
        <v>627</v>
      </c>
      <c r="L25" s="242"/>
      <c r="M25" s="230"/>
      <c r="N25" s="225"/>
      <c r="O25" s="230"/>
      <c r="P25" s="230"/>
      <c r="Q25" s="230"/>
      <c r="R25" s="190"/>
      <c r="S25" s="190" t="s">
        <v>113</v>
      </c>
      <c r="T25" s="190"/>
      <c r="U25" s="190"/>
      <c r="V25" s="122"/>
      <c r="W25" s="122"/>
      <c r="X25" s="122"/>
      <c r="Y25" s="122"/>
      <c r="Z25" s="122"/>
      <c r="AA25" s="122"/>
      <c r="AB25" s="122"/>
      <c r="AC25" s="122"/>
      <c r="AD25" s="122"/>
      <c r="AE25" s="122"/>
      <c r="AF25" s="122"/>
      <c r="AG25" s="122"/>
      <c r="AH25" s="122"/>
      <c r="AI25" s="122"/>
      <c r="AJ25" s="230"/>
    </row>
    <row r="26" spans="5:36" ht="72" x14ac:dyDescent="0.25">
      <c r="E26" s="232" t="s">
        <v>632</v>
      </c>
      <c r="F26" s="225" t="s">
        <v>633</v>
      </c>
      <c r="G26" s="118">
        <v>19</v>
      </c>
      <c r="H26" s="119" t="s">
        <v>634</v>
      </c>
      <c r="I26" s="118">
        <v>88</v>
      </c>
      <c r="J26" s="120">
        <v>19</v>
      </c>
      <c r="K26" s="123" t="s">
        <v>635</v>
      </c>
      <c r="L26" s="231" t="s">
        <v>12</v>
      </c>
      <c r="M26" s="230" t="s">
        <v>943</v>
      </c>
      <c r="N26" s="222" t="s">
        <v>113</v>
      </c>
      <c r="O26" s="222"/>
      <c r="P26" s="222"/>
      <c r="Q26" s="222"/>
      <c r="R26" s="129"/>
      <c r="S26" s="129" t="s">
        <v>113</v>
      </c>
      <c r="T26" s="129"/>
      <c r="U26" s="129"/>
      <c r="V26" s="122"/>
      <c r="W26" s="122"/>
      <c r="X26" s="122"/>
      <c r="Y26" s="122"/>
      <c r="Z26" s="122"/>
      <c r="AA26" s="122"/>
      <c r="AB26" s="122"/>
      <c r="AC26" s="122"/>
      <c r="AD26" s="122"/>
      <c r="AE26" s="122"/>
      <c r="AF26" s="122"/>
      <c r="AG26" s="122"/>
      <c r="AH26" s="122"/>
      <c r="AI26" s="122"/>
      <c r="AJ26" s="225"/>
    </row>
    <row r="27" spans="5:36" ht="72" x14ac:dyDescent="0.25">
      <c r="E27" s="232"/>
      <c r="F27" s="225"/>
      <c r="G27" s="118">
        <v>20</v>
      </c>
      <c r="H27" s="123" t="s">
        <v>636</v>
      </c>
      <c r="I27" s="118">
        <v>69</v>
      </c>
      <c r="J27" s="120">
        <v>20</v>
      </c>
      <c r="K27" s="123" t="s">
        <v>637</v>
      </c>
      <c r="L27" s="231"/>
      <c r="M27" s="230"/>
      <c r="N27" s="223"/>
      <c r="O27" s="223"/>
      <c r="P27" s="223"/>
      <c r="Q27" s="223"/>
      <c r="R27" s="129"/>
      <c r="S27" s="129" t="s">
        <v>113</v>
      </c>
      <c r="T27" s="129"/>
      <c r="U27" s="129"/>
      <c r="V27" s="122"/>
      <c r="W27" s="122"/>
      <c r="X27" s="122"/>
      <c r="Y27" s="122"/>
      <c r="Z27" s="122"/>
      <c r="AA27" s="122"/>
      <c r="AB27" s="122"/>
      <c r="AC27" s="122"/>
      <c r="AD27" s="122"/>
      <c r="AE27" s="122"/>
      <c r="AF27" s="122"/>
      <c r="AG27" s="122"/>
      <c r="AH27" s="122"/>
      <c r="AI27" s="122"/>
      <c r="AJ27" s="225"/>
    </row>
    <row r="28" spans="5:36" ht="72" x14ac:dyDescent="0.25">
      <c r="E28" s="232"/>
      <c r="F28" s="225"/>
      <c r="G28" s="118">
        <v>21</v>
      </c>
      <c r="H28" s="125" t="s">
        <v>638</v>
      </c>
      <c r="I28" s="155">
        <v>69</v>
      </c>
      <c r="J28" s="120">
        <v>21</v>
      </c>
      <c r="K28" s="123" t="s">
        <v>639</v>
      </c>
      <c r="L28" s="231"/>
      <c r="M28" s="230"/>
      <c r="N28" s="223"/>
      <c r="O28" s="223"/>
      <c r="P28" s="223"/>
      <c r="Q28" s="223"/>
      <c r="R28" s="129"/>
      <c r="S28" s="129" t="s">
        <v>113</v>
      </c>
      <c r="T28" s="129"/>
      <c r="U28" s="129"/>
      <c r="V28" s="122"/>
      <c r="W28" s="122"/>
      <c r="X28" s="122"/>
      <c r="Y28" s="122"/>
      <c r="Z28" s="122"/>
      <c r="AA28" s="122"/>
      <c r="AB28" s="122"/>
      <c r="AC28" s="122"/>
      <c r="AD28" s="122"/>
      <c r="AE28" s="122"/>
      <c r="AF28" s="122"/>
      <c r="AG28" s="122"/>
      <c r="AH28" s="122"/>
      <c r="AI28" s="122"/>
      <c r="AJ28" s="225"/>
    </row>
    <row r="29" spans="5:36" ht="54" x14ac:dyDescent="0.25">
      <c r="E29" s="232"/>
      <c r="F29" s="225"/>
      <c r="G29" s="118">
        <v>22</v>
      </c>
      <c r="H29" s="123" t="s">
        <v>640</v>
      </c>
      <c r="I29" s="118">
        <v>38</v>
      </c>
      <c r="J29" s="120">
        <v>22</v>
      </c>
      <c r="K29" s="123" t="s">
        <v>641</v>
      </c>
      <c r="L29" s="231"/>
      <c r="M29" s="230"/>
      <c r="N29" s="223"/>
      <c r="O29" s="223"/>
      <c r="P29" s="223"/>
      <c r="Q29" s="223"/>
      <c r="R29" s="129"/>
      <c r="S29" s="129" t="s">
        <v>113</v>
      </c>
      <c r="T29" s="129"/>
      <c r="U29" s="129"/>
      <c r="V29" s="122"/>
      <c r="W29" s="122"/>
      <c r="X29" s="122"/>
      <c r="Y29" s="122"/>
      <c r="Z29" s="122"/>
      <c r="AA29" s="122"/>
      <c r="AB29" s="122"/>
      <c r="AC29" s="122"/>
      <c r="AD29" s="122"/>
      <c r="AE29" s="122"/>
      <c r="AF29" s="122"/>
      <c r="AG29" s="122"/>
      <c r="AH29" s="122"/>
      <c r="AI29" s="122"/>
      <c r="AJ29" s="225"/>
    </row>
    <row r="30" spans="5:36" ht="90" x14ac:dyDescent="0.25">
      <c r="E30" s="232"/>
      <c r="F30" s="225"/>
      <c r="G30" s="118">
        <v>23</v>
      </c>
      <c r="H30" s="123" t="s">
        <v>642</v>
      </c>
      <c r="I30" s="118">
        <v>38</v>
      </c>
      <c r="J30" s="120">
        <v>23</v>
      </c>
      <c r="K30" s="123" t="s">
        <v>643</v>
      </c>
      <c r="L30" s="231"/>
      <c r="M30" s="230"/>
      <c r="N30" s="223"/>
      <c r="O30" s="223"/>
      <c r="P30" s="223"/>
      <c r="Q30" s="223"/>
      <c r="R30" s="129"/>
      <c r="S30" s="129" t="s">
        <v>113</v>
      </c>
      <c r="T30" s="129"/>
      <c r="U30" s="129"/>
      <c r="V30" s="122"/>
      <c r="W30" s="122"/>
      <c r="X30" s="122"/>
      <c r="Y30" s="122"/>
      <c r="Z30" s="122"/>
      <c r="AA30" s="122"/>
      <c r="AB30" s="122"/>
      <c r="AC30" s="122"/>
      <c r="AD30" s="122"/>
      <c r="AE30" s="122"/>
      <c r="AF30" s="122"/>
      <c r="AG30" s="122"/>
      <c r="AH30" s="122"/>
      <c r="AI30" s="122"/>
      <c r="AJ30" s="225"/>
    </row>
    <row r="31" spans="5:36" ht="54" x14ac:dyDescent="0.25">
      <c r="E31" s="232"/>
      <c r="F31" s="225"/>
      <c r="G31" s="118">
        <v>24</v>
      </c>
      <c r="H31" s="123" t="s">
        <v>644</v>
      </c>
      <c r="I31" s="118">
        <v>38</v>
      </c>
      <c r="J31" s="120">
        <v>24</v>
      </c>
      <c r="K31" s="123" t="s">
        <v>645</v>
      </c>
      <c r="L31" s="231"/>
      <c r="M31" s="230"/>
      <c r="N31" s="223"/>
      <c r="O31" s="223"/>
      <c r="P31" s="223"/>
      <c r="Q31" s="223"/>
      <c r="R31" s="129"/>
      <c r="S31" s="129" t="s">
        <v>113</v>
      </c>
      <c r="T31" s="129"/>
      <c r="U31" s="129"/>
      <c r="V31" s="122"/>
      <c r="W31" s="122"/>
      <c r="X31" s="122"/>
      <c r="Y31" s="122"/>
      <c r="Z31" s="122"/>
      <c r="AA31" s="122"/>
      <c r="AB31" s="122"/>
      <c r="AC31" s="122"/>
      <c r="AD31" s="122"/>
      <c r="AE31" s="122"/>
      <c r="AF31" s="122"/>
      <c r="AG31" s="122"/>
      <c r="AH31" s="122"/>
      <c r="AI31" s="122"/>
      <c r="AJ31" s="225"/>
    </row>
    <row r="32" spans="5:36" ht="72" x14ac:dyDescent="0.25">
      <c r="E32" s="232"/>
      <c r="F32" s="225"/>
      <c r="G32" s="118">
        <v>25</v>
      </c>
      <c r="H32" s="123" t="s">
        <v>646</v>
      </c>
      <c r="I32" s="118">
        <v>50</v>
      </c>
      <c r="J32" s="120">
        <v>25</v>
      </c>
      <c r="K32" s="119" t="s">
        <v>647</v>
      </c>
      <c r="L32" s="231"/>
      <c r="M32" s="230"/>
      <c r="N32" s="224"/>
      <c r="O32" s="224"/>
      <c r="P32" s="224"/>
      <c r="Q32" s="224"/>
      <c r="R32" s="129"/>
      <c r="S32" s="129" t="s">
        <v>113</v>
      </c>
      <c r="T32" s="129"/>
      <c r="U32" s="129"/>
      <c r="V32" s="122"/>
      <c r="W32" s="122"/>
      <c r="X32" s="122"/>
      <c r="Y32" s="122"/>
      <c r="Z32" s="122"/>
      <c r="AA32" s="122"/>
      <c r="AB32" s="122"/>
      <c r="AC32" s="122"/>
      <c r="AD32" s="122"/>
      <c r="AE32" s="122"/>
      <c r="AF32" s="122"/>
      <c r="AG32" s="122"/>
      <c r="AH32" s="122"/>
      <c r="AI32" s="122"/>
      <c r="AJ32" s="225"/>
    </row>
    <row r="33" spans="5:36" ht="90" x14ac:dyDescent="0.25">
      <c r="E33" s="232"/>
      <c r="F33" s="225" t="s">
        <v>38</v>
      </c>
      <c r="G33" s="118">
        <v>26</v>
      </c>
      <c r="H33" s="126" t="s">
        <v>648</v>
      </c>
      <c r="I33" s="121">
        <v>90</v>
      </c>
      <c r="J33" s="120">
        <v>26</v>
      </c>
      <c r="K33" s="127" t="s">
        <v>649</v>
      </c>
      <c r="L33" s="226" t="s">
        <v>29</v>
      </c>
      <c r="M33" s="233" t="s">
        <v>396</v>
      </c>
      <c r="N33" s="225" t="s">
        <v>113</v>
      </c>
      <c r="O33" s="230"/>
      <c r="P33" s="230"/>
      <c r="Q33" s="230"/>
      <c r="R33" s="190"/>
      <c r="S33" s="190" t="s">
        <v>113</v>
      </c>
      <c r="T33" s="190"/>
      <c r="U33" s="190"/>
      <c r="V33" s="122"/>
      <c r="W33" s="122"/>
      <c r="X33" s="122"/>
      <c r="Y33" s="122"/>
      <c r="Z33" s="122"/>
      <c r="AA33" s="122"/>
      <c r="AB33" s="122"/>
      <c r="AC33" s="122"/>
      <c r="AD33" s="122"/>
      <c r="AE33" s="122"/>
      <c r="AF33" s="122"/>
      <c r="AG33" s="122"/>
      <c r="AH33" s="122"/>
      <c r="AI33" s="122"/>
      <c r="AJ33" s="230"/>
    </row>
    <row r="34" spans="5:36" ht="54" x14ac:dyDescent="0.25">
      <c r="E34" s="232"/>
      <c r="F34" s="225"/>
      <c r="G34" s="118">
        <v>27</v>
      </c>
      <c r="H34" s="126" t="s">
        <v>650</v>
      </c>
      <c r="I34" s="121">
        <v>80</v>
      </c>
      <c r="J34" s="120">
        <v>27</v>
      </c>
      <c r="K34" s="127" t="s">
        <v>651</v>
      </c>
      <c r="L34" s="227"/>
      <c r="M34" s="234"/>
      <c r="N34" s="225"/>
      <c r="O34" s="230"/>
      <c r="P34" s="230"/>
      <c r="Q34" s="230"/>
      <c r="R34" s="190"/>
      <c r="S34" s="190" t="s">
        <v>113</v>
      </c>
      <c r="T34" s="190"/>
      <c r="U34" s="190"/>
      <c r="V34" s="122"/>
      <c r="W34" s="122"/>
      <c r="X34" s="122"/>
      <c r="Y34" s="122"/>
      <c r="Z34" s="122"/>
      <c r="AA34" s="122"/>
      <c r="AB34" s="122"/>
      <c r="AC34" s="122"/>
      <c r="AD34" s="122"/>
      <c r="AE34" s="122"/>
      <c r="AF34" s="122"/>
      <c r="AG34" s="122"/>
      <c r="AH34" s="122"/>
      <c r="AI34" s="122"/>
      <c r="AJ34" s="230"/>
    </row>
    <row r="35" spans="5:36" ht="144" x14ac:dyDescent="0.25">
      <c r="E35" s="232"/>
      <c r="F35" s="225"/>
      <c r="G35" s="118">
        <v>28</v>
      </c>
      <c r="H35" s="126" t="s">
        <v>652</v>
      </c>
      <c r="I35" s="121">
        <v>80</v>
      </c>
      <c r="J35" s="120">
        <v>28</v>
      </c>
      <c r="K35" s="127" t="s">
        <v>653</v>
      </c>
      <c r="L35" s="227"/>
      <c r="M35" s="234"/>
      <c r="N35" s="225"/>
      <c r="O35" s="230"/>
      <c r="P35" s="230"/>
      <c r="Q35" s="230"/>
      <c r="R35" s="190"/>
      <c r="S35" s="190" t="s">
        <v>113</v>
      </c>
      <c r="T35" s="190"/>
      <c r="U35" s="190"/>
      <c r="V35" s="122"/>
      <c r="W35" s="122"/>
      <c r="X35" s="122"/>
      <c r="Y35" s="122"/>
      <c r="Z35" s="122"/>
      <c r="AA35" s="122"/>
      <c r="AB35" s="122"/>
      <c r="AC35" s="122"/>
      <c r="AD35" s="122"/>
      <c r="AE35" s="122"/>
      <c r="AF35" s="122"/>
      <c r="AG35" s="122"/>
      <c r="AH35" s="122"/>
      <c r="AI35" s="122"/>
      <c r="AJ35" s="230"/>
    </row>
    <row r="36" spans="5:36" ht="72" customHeight="1" x14ac:dyDescent="0.25">
      <c r="E36" s="232"/>
      <c r="F36" s="225"/>
      <c r="G36" s="118">
        <v>29</v>
      </c>
      <c r="H36" s="126" t="s">
        <v>654</v>
      </c>
      <c r="I36" s="121">
        <v>80</v>
      </c>
      <c r="J36" s="120">
        <v>29</v>
      </c>
      <c r="K36" s="127" t="s">
        <v>655</v>
      </c>
      <c r="L36" s="227"/>
      <c r="M36" s="234"/>
      <c r="N36" s="225"/>
      <c r="O36" s="230"/>
      <c r="P36" s="230"/>
      <c r="Q36" s="230"/>
      <c r="R36" s="190"/>
      <c r="S36" s="190" t="s">
        <v>113</v>
      </c>
      <c r="T36" s="190" t="s">
        <v>113</v>
      </c>
      <c r="U36" s="190"/>
      <c r="V36" s="122"/>
      <c r="W36" s="122"/>
      <c r="X36" s="122"/>
      <c r="Y36" s="122"/>
      <c r="Z36" s="122"/>
      <c r="AA36" s="122"/>
      <c r="AB36" s="122"/>
      <c r="AC36" s="122"/>
      <c r="AD36" s="122"/>
      <c r="AE36" s="122"/>
      <c r="AF36" s="122"/>
      <c r="AG36" s="122"/>
      <c r="AH36" s="122"/>
      <c r="AI36" s="122"/>
      <c r="AJ36" s="230"/>
    </row>
    <row r="37" spans="5:36" ht="72" x14ac:dyDescent="0.25">
      <c r="E37" s="232"/>
      <c r="F37" s="225"/>
      <c r="G37" s="118">
        <v>30</v>
      </c>
      <c r="H37" s="126" t="s">
        <v>656</v>
      </c>
      <c r="I37" s="121">
        <v>80</v>
      </c>
      <c r="J37" s="120">
        <v>30</v>
      </c>
      <c r="K37" s="128" t="s">
        <v>657</v>
      </c>
      <c r="L37" s="227"/>
      <c r="M37" s="234"/>
      <c r="N37" s="225"/>
      <c r="O37" s="230"/>
      <c r="P37" s="230"/>
      <c r="Q37" s="230"/>
      <c r="R37" s="190"/>
      <c r="S37" s="190" t="s">
        <v>113</v>
      </c>
      <c r="T37" s="190"/>
      <c r="U37" s="190"/>
      <c r="V37" s="122"/>
      <c r="W37" s="122"/>
      <c r="X37" s="122"/>
      <c r="Y37" s="122"/>
      <c r="Z37" s="122"/>
      <c r="AA37" s="122"/>
      <c r="AB37" s="122"/>
      <c r="AC37" s="122"/>
      <c r="AD37" s="122"/>
      <c r="AE37" s="122"/>
      <c r="AF37" s="122"/>
      <c r="AG37" s="122"/>
      <c r="AH37" s="122"/>
      <c r="AI37" s="122"/>
      <c r="AJ37" s="230"/>
    </row>
    <row r="38" spans="5:36" ht="54" x14ac:dyDescent="0.25">
      <c r="E38" s="232"/>
      <c r="F38" s="225"/>
      <c r="G38" s="118">
        <v>31</v>
      </c>
      <c r="H38" s="126" t="s">
        <v>658</v>
      </c>
      <c r="I38" s="121">
        <v>80</v>
      </c>
      <c r="J38" s="120">
        <v>31</v>
      </c>
      <c r="K38" s="123" t="s">
        <v>659</v>
      </c>
      <c r="L38" s="227"/>
      <c r="M38" s="234"/>
      <c r="N38" s="225"/>
      <c r="O38" s="230"/>
      <c r="P38" s="230"/>
      <c r="Q38" s="230"/>
      <c r="R38" s="190" t="s">
        <v>113</v>
      </c>
      <c r="S38" s="190" t="s">
        <v>113</v>
      </c>
      <c r="T38" s="190"/>
      <c r="U38" s="190"/>
      <c r="V38" s="122"/>
      <c r="W38" s="122"/>
      <c r="X38" s="122"/>
      <c r="Y38" s="122"/>
      <c r="Z38" s="122"/>
      <c r="AA38" s="122"/>
      <c r="AB38" s="122"/>
      <c r="AC38" s="122"/>
      <c r="AD38" s="122"/>
      <c r="AE38" s="122"/>
      <c r="AF38" s="122"/>
      <c r="AG38" s="122"/>
      <c r="AH38" s="122"/>
      <c r="AI38" s="122"/>
      <c r="AJ38" s="230"/>
    </row>
    <row r="39" spans="5:36" ht="72" x14ac:dyDescent="0.25">
      <c r="E39" s="232"/>
      <c r="F39" s="225"/>
      <c r="G39" s="118">
        <v>32</v>
      </c>
      <c r="H39" s="126" t="s">
        <v>660</v>
      </c>
      <c r="I39" s="121">
        <v>80</v>
      </c>
      <c r="J39" s="120">
        <v>32</v>
      </c>
      <c r="K39" s="123" t="s">
        <v>661</v>
      </c>
      <c r="L39" s="227"/>
      <c r="M39" s="234"/>
      <c r="N39" s="225"/>
      <c r="O39" s="230"/>
      <c r="P39" s="230"/>
      <c r="Q39" s="230"/>
      <c r="R39" s="190"/>
      <c r="S39" s="190" t="s">
        <v>113</v>
      </c>
      <c r="T39" s="190"/>
      <c r="U39" s="190"/>
      <c r="V39" s="122"/>
      <c r="W39" s="122"/>
      <c r="X39" s="122"/>
      <c r="Y39" s="122"/>
      <c r="Z39" s="122"/>
      <c r="AA39" s="122"/>
      <c r="AB39" s="122"/>
      <c r="AC39" s="122"/>
      <c r="AD39" s="122"/>
      <c r="AE39" s="122"/>
      <c r="AF39" s="122"/>
      <c r="AG39" s="122"/>
      <c r="AH39" s="122"/>
      <c r="AI39" s="122"/>
      <c r="AJ39" s="230"/>
    </row>
    <row r="40" spans="5:36" ht="108" x14ac:dyDescent="0.25">
      <c r="E40" s="232"/>
      <c r="F40" s="225"/>
      <c r="G40" s="118">
        <v>33</v>
      </c>
      <c r="H40" s="126" t="s">
        <v>662</v>
      </c>
      <c r="I40" s="121">
        <v>80</v>
      </c>
      <c r="J40" s="120">
        <v>33</v>
      </c>
      <c r="K40" s="123" t="s">
        <v>663</v>
      </c>
      <c r="L40" s="227"/>
      <c r="M40" s="234"/>
      <c r="N40" s="225"/>
      <c r="O40" s="230"/>
      <c r="P40" s="230"/>
      <c r="Q40" s="230"/>
      <c r="R40" s="190"/>
      <c r="S40" s="190" t="s">
        <v>113</v>
      </c>
      <c r="T40" s="190"/>
      <c r="U40" s="190"/>
      <c r="V40" s="122"/>
      <c r="W40" s="122"/>
      <c r="X40" s="122"/>
      <c r="Y40" s="122"/>
      <c r="Z40" s="122"/>
      <c r="AA40" s="122"/>
      <c r="AB40" s="122"/>
      <c r="AC40" s="122"/>
      <c r="AD40" s="122"/>
      <c r="AE40" s="122"/>
      <c r="AF40" s="122"/>
      <c r="AG40" s="122"/>
      <c r="AH40" s="122"/>
      <c r="AI40" s="122"/>
      <c r="AJ40" s="230"/>
    </row>
    <row r="41" spans="5:36" ht="54" x14ac:dyDescent="0.25">
      <c r="E41" s="232"/>
      <c r="F41" s="225"/>
      <c r="G41" s="118">
        <v>34</v>
      </c>
      <c r="H41" s="126" t="s">
        <v>664</v>
      </c>
      <c r="I41" s="121">
        <v>80</v>
      </c>
      <c r="J41" s="120">
        <v>34</v>
      </c>
      <c r="K41" s="123" t="s">
        <v>665</v>
      </c>
      <c r="L41" s="227"/>
      <c r="M41" s="234"/>
      <c r="N41" s="225"/>
      <c r="O41" s="230"/>
      <c r="P41" s="230"/>
      <c r="Q41" s="230"/>
      <c r="R41" s="190"/>
      <c r="S41" s="190" t="s">
        <v>113</v>
      </c>
      <c r="T41" s="190"/>
      <c r="U41" s="190"/>
      <c r="V41" s="122"/>
      <c r="W41" s="122"/>
      <c r="X41" s="122"/>
      <c r="Y41" s="122"/>
      <c r="Z41" s="122"/>
      <c r="AA41" s="122"/>
      <c r="AB41" s="122"/>
      <c r="AC41" s="122"/>
      <c r="AD41" s="122"/>
      <c r="AE41" s="122"/>
      <c r="AF41" s="122"/>
      <c r="AG41" s="122"/>
      <c r="AH41" s="122"/>
      <c r="AI41" s="122"/>
      <c r="AJ41" s="230"/>
    </row>
    <row r="42" spans="5:36" ht="72" x14ac:dyDescent="0.25">
      <c r="E42" s="232"/>
      <c r="F42" s="225"/>
      <c r="G42" s="118">
        <v>35</v>
      </c>
      <c r="H42" s="126" t="s">
        <v>666</v>
      </c>
      <c r="I42" s="121">
        <v>80</v>
      </c>
      <c r="J42" s="120">
        <v>35</v>
      </c>
      <c r="K42" s="123" t="s">
        <v>667</v>
      </c>
      <c r="L42" s="228"/>
      <c r="M42" s="235"/>
      <c r="N42" s="225"/>
      <c r="O42" s="230"/>
      <c r="P42" s="230"/>
      <c r="Q42" s="230"/>
      <c r="R42" s="190"/>
      <c r="S42" s="190" t="s">
        <v>113</v>
      </c>
      <c r="T42" s="190"/>
      <c r="U42" s="190"/>
      <c r="V42" s="122"/>
      <c r="W42" s="122"/>
      <c r="X42" s="122"/>
      <c r="Y42" s="122"/>
      <c r="Z42" s="122"/>
      <c r="AA42" s="122"/>
      <c r="AB42" s="122"/>
      <c r="AC42" s="122"/>
      <c r="AD42" s="122"/>
      <c r="AE42" s="122"/>
      <c r="AF42" s="122"/>
      <c r="AG42" s="122"/>
      <c r="AH42" s="122"/>
      <c r="AI42" s="122"/>
      <c r="AJ42" s="230"/>
    </row>
    <row r="43" spans="5:36" ht="90" customHeight="1" x14ac:dyDescent="0.25">
      <c r="E43" s="232"/>
      <c r="F43" s="225" t="s">
        <v>30</v>
      </c>
      <c r="G43" s="118">
        <v>36</v>
      </c>
      <c r="H43" s="126" t="s">
        <v>668</v>
      </c>
      <c r="I43" s="121">
        <v>70</v>
      </c>
      <c r="J43" s="120">
        <v>36</v>
      </c>
      <c r="K43" s="129" t="s">
        <v>669</v>
      </c>
      <c r="L43" s="242" t="s">
        <v>33</v>
      </c>
      <c r="M43" s="239" t="s">
        <v>944</v>
      </c>
      <c r="N43" s="225" t="s">
        <v>113</v>
      </c>
      <c r="O43" s="230"/>
      <c r="P43" s="230"/>
      <c r="Q43" s="230"/>
      <c r="R43" s="190"/>
      <c r="S43" s="190" t="s">
        <v>113</v>
      </c>
      <c r="T43" s="190"/>
      <c r="U43" s="190"/>
      <c r="V43" s="122"/>
      <c r="W43" s="122"/>
      <c r="X43" s="122"/>
      <c r="Y43" s="122"/>
      <c r="Z43" s="122"/>
      <c r="AA43" s="122"/>
      <c r="AB43" s="122"/>
      <c r="AC43" s="122"/>
      <c r="AD43" s="122"/>
      <c r="AE43" s="122"/>
      <c r="AF43" s="122"/>
      <c r="AG43" s="122"/>
      <c r="AH43" s="122"/>
      <c r="AI43" s="122"/>
      <c r="AJ43" s="230"/>
    </row>
    <row r="44" spans="5:36" ht="36" x14ac:dyDescent="0.25">
      <c r="E44" s="232"/>
      <c r="F44" s="225"/>
      <c r="G44" s="118">
        <v>37</v>
      </c>
      <c r="H44" s="119" t="s">
        <v>671</v>
      </c>
      <c r="I44" s="118">
        <v>50</v>
      </c>
      <c r="J44" s="120">
        <v>37</v>
      </c>
      <c r="K44" s="129" t="s">
        <v>672</v>
      </c>
      <c r="L44" s="242"/>
      <c r="M44" s="240"/>
      <c r="N44" s="225"/>
      <c r="O44" s="230"/>
      <c r="P44" s="230"/>
      <c r="Q44" s="230"/>
      <c r="R44" s="190"/>
      <c r="S44" s="190" t="s">
        <v>113</v>
      </c>
      <c r="T44" s="190" t="s">
        <v>113</v>
      </c>
      <c r="U44" s="190"/>
      <c r="V44" s="122"/>
      <c r="W44" s="122"/>
      <c r="X44" s="122"/>
      <c r="Y44" s="122"/>
      <c r="Z44" s="122"/>
      <c r="AA44" s="122"/>
      <c r="AB44" s="122"/>
      <c r="AC44" s="122"/>
      <c r="AD44" s="122"/>
      <c r="AE44" s="122"/>
      <c r="AF44" s="122"/>
      <c r="AG44" s="122"/>
      <c r="AH44" s="122"/>
      <c r="AI44" s="122"/>
      <c r="AJ44" s="230"/>
    </row>
    <row r="45" spans="5:36" ht="54" x14ac:dyDescent="0.25">
      <c r="E45" s="232"/>
      <c r="F45" s="225"/>
      <c r="G45" s="118">
        <v>38</v>
      </c>
      <c r="H45" s="126" t="s">
        <v>673</v>
      </c>
      <c r="I45" s="121">
        <v>50</v>
      </c>
      <c r="J45" s="120">
        <v>38</v>
      </c>
      <c r="K45" s="128" t="s">
        <v>674</v>
      </c>
      <c r="L45" s="242"/>
      <c r="M45" s="240"/>
      <c r="N45" s="225"/>
      <c r="O45" s="230"/>
      <c r="P45" s="230"/>
      <c r="Q45" s="230"/>
      <c r="R45" s="190"/>
      <c r="S45" s="190" t="s">
        <v>113</v>
      </c>
      <c r="T45" s="190"/>
      <c r="U45" s="190"/>
      <c r="V45" s="122"/>
      <c r="W45" s="122"/>
      <c r="X45" s="122"/>
      <c r="Y45" s="122"/>
      <c r="Z45" s="122"/>
      <c r="AA45" s="122"/>
      <c r="AB45" s="122"/>
      <c r="AC45" s="122"/>
      <c r="AD45" s="122"/>
      <c r="AE45" s="122"/>
      <c r="AF45" s="122"/>
      <c r="AG45" s="122"/>
      <c r="AH45" s="122"/>
      <c r="AI45" s="122"/>
      <c r="AJ45" s="230"/>
    </row>
    <row r="46" spans="5:36" ht="54" x14ac:dyDescent="0.25">
      <c r="E46" s="232"/>
      <c r="F46" s="225"/>
      <c r="G46" s="118">
        <v>39</v>
      </c>
      <c r="H46" s="126" t="s">
        <v>675</v>
      </c>
      <c r="I46" s="121">
        <v>50</v>
      </c>
      <c r="J46" s="120">
        <v>39</v>
      </c>
      <c r="K46" s="128" t="s">
        <v>676</v>
      </c>
      <c r="L46" s="242"/>
      <c r="M46" s="240"/>
      <c r="N46" s="225"/>
      <c r="O46" s="230"/>
      <c r="P46" s="230"/>
      <c r="Q46" s="230"/>
      <c r="R46" s="190"/>
      <c r="S46" s="190" t="s">
        <v>113</v>
      </c>
      <c r="T46" s="190"/>
      <c r="U46" s="190"/>
      <c r="V46" s="122"/>
      <c r="W46" s="122"/>
      <c r="X46" s="122"/>
      <c r="Y46" s="122"/>
      <c r="Z46" s="122"/>
      <c r="AA46" s="122"/>
      <c r="AB46" s="122"/>
      <c r="AC46" s="122"/>
      <c r="AD46" s="122"/>
      <c r="AE46" s="122"/>
      <c r="AF46" s="122"/>
      <c r="AG46" s="122"/>
      <c r="AH46" s="122"/>
      <c r="AI46" s="122"/>
      <c r="AJ46" s="230"/>
    </row>
    <row r="47" spans="5:36" ht="72" x14ac:dyDescent="0.25">
      <c r="E47" s="232"/>
      <c r="F47" s="225"/>
      <c r="G47" s="118">
        <v>40</v>
      </c>
      <c r="H47" s="126" t="s">
        <v>677</v>
      </c>
      <c r="I47" s="121">
        <v>50</v>
      </c>
      <c r="J47" s="120">
        <v>40</v>
      </c>
      <c r="K47" s="128" t="s">
        <v>678</v>
      </c>
      <c r="L47" s="242"/>
      <c r="M47" s="241"/>
      <c r="N47" s="225"/>
      <c r="O47" s="230"/>
      <c r="P47" s="230"/>
      <c r="Q47" s="230"/>
      <c r="R47" s="190"/>
      <c r="S47" s="190" t="s">
        <v>113</v>
      </c>
      <c r="T47" s="190" t="s">
        <v>113</v>
      </c>
      <c r="U47" s="190"/>
      <c r="V47" s="122"/>
      <c r="W47" s="122"/>
      <c r="X47" s="122"/>
      <c r="Y47" s="122"/>
      <c r="Z47" s="122"/>
      <c r="AA47" s="122"/>
      <c r="AB47" s="122"/>
      <c r="AC47" s="122"/>
      <c r="AD47" s="122"/>
      <c r="AE47" s="122"/>
      <c r="AF47" s="122"/>
      <c r="AG47" s="122"/>
      <c r="AH47" s="122"/>
      <c r="AI47" s="122"/>
      <c r="AJ47" s="230"/>
    </row>
    <row r="48" spans="5:36" ht="72" customHeight="1" x14ac:dyDescent="0.25">
      <c r="E48" s="232" t="s">
        <v>679</v>
      </c>
      <c r="F48" s="225" t="s">
        <v>31</v>
      </c>
      <c r="G48" s="118">
        <v>41</v>
      </c>
      <c r="H48" s="126" t="s">
        <v>680</v>
      </c>
      <c r="I48" s="121">
        <v>1</v>
      </c>
      <c r="J48" s="120">
        <v>41</v>
      </c>
      <c r="K48" s="127" t="s">
        <v>919</v>
      </c>
      <c r="L48" s="242" t="s">
        <v>32</v>
      </c>
      <c r="M48" s="233" t="s">
        <v>344</v>
      </c>
      <c r="N48" s="225" t="s">
        <v>113</v>
      </c>
      <c r="O48" s="230"/>
      <c r="P48" s="230"/>
      <c r="Q48" s="230"/>
      <c r="R48" s="190" t="s">
        <v>113</v>
      </c>
      <c r="S48" s="190" t="s">
        <v>113</v>
      </c>
      <c r="T48" s="190"/>
      <c r="U48" s="190"/>
      <c r="V48" s="122"/>
      <c r="W48" s="122"/>
      <c r="X48" s="122"/>
      <c r="Y48" s="122"/>
      <c r="Z48" s="122"/>
      <c r="AA48" s="122"/>
      <c r="AB48" s="122"/>
      <c r="AC48" s="122"/>
      <c r="AD48" s="122"/>
      <c r="AE48" s="122"/>
      <c r="AF48" s="122"/>
      <c r="AG48" s="122"/>
      <c r="AH48" s="122"/>
      <c r="AI48" s="122"/>
      <c r="AJ48" s="230"/>
    </row>
    <row r="49" spans="5:36" ht="36" x14ac:dyDescent="0.25">
      <c r="E49" s="232"/>
      <c r="F49" s="225"/>
      <c r="G49" s="118">
        <v>42</v>
      </c>
      <c r="H49" s="126" t="s">
        <v>681</v>
      </c>
      <c r="I49" s="121">
        <v>1</v>
      </c>
      <c r="J49" s="120">
        <v>42</v>
      </c>
      <c r="K49" s="127" t="s">
        <v>920</v>
      </c>
      <c r="L49" s="242"/>
      <c r="M49" s="234"/>
      <c r="N49" s="225"/>
      <c r="O49" s="230"/>
      <c r="P49" s="230"/>
      <c r="Q49" s="230"/>
      <c r="R49" s="190" t="s">
        <v>113</v>
      </c>
      <c r="S49" s="190" t="s">
        <v>113</v>
      </c>
      <c r="T49" s="190"/>
      <c r="U49" s="190"/>
      <c r="V49" s="122"/>
      <c r="W49" s="122"/>
      <c r="X49" s="122"/>
      <c r="Y49" s="122"/>
      <c r="Z49" s="122"/>
      <c r="AA49" s="122"/>
      <c r="AB49" s="122"/>
      <c r="AC49" s="122"/>
      <c r="AD49" s="122"/>
      <c r="AE49" s="122"/>
      <c r="AF49" s="122"/>
      <c r="AG49" s="122"/>
      <c r="AH49" s="122"/>
      <c r="AI49" s="122"/>
      <c r="AJ49" s="230"/>
    </row>
    <row r="50" spans="5:36" ht="54" x14ac:dyDescent="0.25">
      <c r="E50" s="232"/>
      <c r="F50" s="225"/>
      <c r="G50" s="118">
        <v>43</v>
      </c>
      <c r="H50" s="126" t="s">
        <v>682</v>
      </c>
      <c r="I50" s="121">
        <v>1</v>
      </c>
      <c r="J50" s="120">
        <v>43</v>
      </c>
      <c r="K50" s="127" t="s">
        <v>920</v>
      </c>
      <c r="L50" s="242"/>
      <c r="M50" s="234"/>
      <c r="N50" s="225"/>
      <c r="O50" s="230"/>
      <c r="P50" s="230"/>
      <c r="Q50" s="230"/>
      <c r="R50" s="190" t="s">
        <v>113</v>
      </c>
      <c r="S50" s="190" t="s">
        <v>113</v>
      </c>
      <c r="T50" s="190"/>
      <c r="U50" s="190"/>
      <c r="V50" s="122"/>
      <c r="W50" s="122"/>
      <c r="X50" s="122"/>
      <c r="Y50" s="122"/>
      <c r="Z50" s="122"/>
      <c r="AA50" s="122"/>
      <c r="AB50" s="122"/>
      <c r="AC50" s="122"/>
      <c r="AD50" s="122"/>
      <c r="AE50" s="122"/>
      <c r="AF50" s="122"/>
      <c r="AG50" s="122"/>
      <c r="AH50" s="122"/>
      <c r="AI50" s="122"/>
      <c r="AJ50" s="230"/>
    </row>
    <row r="51" spans="5:36" ht="54" x14ac:dyDescent="0.25">
      <c r="E51" s="232"/>
      <c r="F51" s="225"/>
      <c r="G51" s="118">
        <v>44</v>
      </c>
      <c r="H51" s="126" t="s">
        <v>683</v>
      </c>
      <c r="I51" s="121">
        <v>1</v>
      </c>
      <c r="J51" s="120">
        <v>44</v>
      </c>
      <c r="K51" s="127" t="s">
        <v>920</v>
      </c>
      <c r="L51" s="242"/>
      <c r="M51" s="234"/>
      <c r="N51" s="225"/>
      <c r="O51" s="230"/>
      <c r="P51" s="230"/>
      <c r="Q51" s="230"/>
      <c r="R51" s="190" t="s">
        <v>113</v>
      </c>
      <c r="S51" s="190" t="s">
        <v>113</v>
      </c>
      <c r="T51" s="190"/>
      <c r="U51" s="190"/>
      <c r="V51" s="122"/>
      <c r="W51" s="122"/>
      <c r="X51" s="122"/>
      <c r="Y51" s="122"/>
      <c r="Z51" s="122"/>
      <c r="AA51" s="122"/>
      <c r="AB51" s="122"/>
      <c r="AC51" s="122"/>
      <c r="AD51" s="122"/>
      <c r="AE51" s="122"/>
      <c r="AF51" s="122"/>
      <c r="AG51" s="122"/>
      <c r="AH51" s="122"/>
      <c r="AI51" s="122"/>
      <c r="AJ51" s="230"/>
    </row>
    <row r="52" spans="5:36" ht="54" x14ac:dyDescent="0.25">
      <c r="E52" s="232"/>
      <c r="F52" s="225"/>
      <c r="G52" s="118">
        <v>45</v>
      </c>
      <c r="H52" s="126" t="s">
        <v>684</v>
      </c>
      <c r="I52" s="121">
        <v>1</v>
      </c>
      <c r="J52" s="120">
        <v>45</v>
      </c>
      <c r="K52" s="127" t="s">
        <v>920</v>
      </c>
      <c r="L52" s="242"/>
      <c r="M52" s="234"/>
      <c r="N52" s="225"/>
      <c r="O52" s="230"/>
      <c r="P52" s="230"/>
      <c r="Q52" s="230"/>
      <c r="R52" s="190" t="s">
        <v>113</v>
      </c>
      <c r="S52" s="190" t="s">
        <v>113</v>
      </c>
      <c r="T52" s="190"/>
      <c r="U52" s="190"/>
      <c r="V52" s="122"/>
      <c r="W52" s="122"/>
      <c r="X52" s="122"/>
      <c r="Y52" s="122"/>
      <c r="Z52" s="122"/>
      <c r="AA52" s="122"/>
      <c r="AB52" s="122"/>
      <c r="AC52" s="122"/>
      <c r="AD52" s="122"/>
      <c r="AE52" s="122"/>
      <c r="AF52" s="122"/>
      <c r="AG52" s="122"/>
      <c r="AH52" s="122"/>
      <c r="AI52" s="122"/>
      <c r="AJ52" s="230"/>
    </row>
    <row r="53" spans="5:36" ht="54" x14ac:dyDescent="0.25">
      <c r="E53" s="232"/>
      <c r="F53" s="225"/>
      <c r="G53" s="118">
        <v>46</v>
      </c>
      <c r="H53" s="126" t="s">
        <v>685</v>
      </c>
      <c r="I53" s="121">
        <v>1</v>
      </c>
      <c r="J53" s="120">
        <v>46</v>
      </c>
      <c r="K53" s="127" t="s">
        <v>920</v>
      </c>
      <c r="L53" s="242"/>
      <c r="M53" s="234"/>
      <c r="N53" s="225"/>
      <c r="O53" s="230"/>
      <c r="P53" s="230"/>
      <c r="Q53" s="230"/>
      <c r="R53" s="190" t="s">
        <v>113</v>
      </c>
      <c r="S53" s="190" t="s">
        <v>113</v>
      </c>
      <c r="T53" s="190"/>
      <c r="U53" s="190"/>
      <c r="V53" s="122"/>
      <c r="W53" s="122"/>
      <c r="X53" s="122"/>
      <c r="Y53" s="122"/>
      <c r="Z53" s="122"/>
      <c r="AA53" s="122"/>
      <c r="AB53" s="122"/>
      <c r="AC53" s="122"/>
      <c r="AD53" s="122"/>
      <c r="AE53" s="122"/>
      <c r="AF53" s="122"/>
      <c r="AG53" s="122"/>
      <c r="AH53" s="122"/>
      <c r="AI53" s="122"/>
      <c r="AJ53" s="230"/>
    </row>
    <row r="54" spans="5:36" ht="54" x14ac:dyDescent="0.25">
      <c r="E54" s="232"/>
      <c r="F54" s="225"/>
      <c r="G54" s="118">
        <v>47</v>
      </c>
      <c r="H54" s="126" t="s">
        <v>686</v>
      </c>
      <c r="I54" s="121">
        <v>1</v>
      </c>
      <c r="J54" s="120">
        <v>47</v>
      </c>
      <c r="K54" s="130" t="s">
        <v>920</v>
      </c>
      <c r="L54" s="242"/>
      <c r="M54" s="234"/>
      <c r="N54" s="225"/>
      <c r="O54" s="230"/>
      <c r="P54" s="230"/>
      <c r="Q54" s="230"/>
      <c r="R54" s="190" t="s">
        <v>113</v>
      </c>
      <c r="S54" s="190" t="s">
        <v>113</v>
      </c>
      <c r="T54" s="190"/>
      <c r="U54" s="190"/>
      <c r="V54" s="122"/>
      <c r="W54" s="122"/>
      <c r="X54" s="122"/>
      <c r="Y54" s="122"/>
      <c r="Z54" s="122"/>
      <c r="AA54" s="122"/>
      <c r="AB54" s="122"/>
      <c r="AC54" s="122"/>
      <c r="AD54" s="122"/>
      <c r="AE54" s="122"/>
      <c r="AF54" s="122"/>
      <c r="AG54" s="122"/>
      <c r="AH54" s="122"/>
      <c r="AI54" s="122"/>
      <c r="AJ54" s="230"/>
    </row>
    <row r="55" spans="5:36" ht="54" x14ac:dyDescent="0.25">
      <c r="E55" s="232"/>
      <c r="F55" s="225"/>
      <c r="G55" s="118">
        <v>48</v>
      </c>
      <c r="H55" s="126" t="s">
        <v>687</v>
      </c>
      <c r="I55" s="121">
        <v>1</v>
      </c>
      <c r="J55" s="120">
        <v>48</v>
      </c>
      <c r="K55" s="127" t="s">
        <v>920</v>
      </c>
      <c r="L55" s="242"/>
      <c r="M55" s="234"/>
      <c r="N55" s="225"/>
      <c r="O55" s="230"/>
      <c r="P55" s="230"/>
      <c r="Q55" s="230"/>
      <c r="R55" s="190" t="s">
        <v>113</v>
      </c>
      <c r="S55" s="190" t="s">
        <v>113</v>
      </c>
      <c r="T55" s="190"/>
      <c r="U55" s="190"/>
      <c r="V55" s="122"/>
      <c r="W55" s="122"/>
      <c r="X55" s="122"/>
      <c r="Y55" s="122"/>
      <c r="Z55" s="122"/>
      <c r="AA55" s="122"/>
      <c r="AB55" s="122"/>
      <c r="AC55" s="122"/>
      <c r="AD55" s="122"/>
      <c r="AE55" s="122"/>
      <c r="AF55" s="122"/>
      <c r="AG55" s="122"/>
      <c r="AH55" s="122"/>
      <c r="AI55" s="122"/>
      <c r="AJ55" s="230"/>
    </row>
    <row r="56" spans="5:36" ht="54" x14ac:dyDescent="0.25">
      <c r="E56" s="232"/>
      <c r="F56" s="225"/>
      <c r="G56" s="118">
        <v>49</v>
      </c>
      <c r="H56" s="126" t="s">
        <v>688</v>
      </c>
      <c r="I56" s="121">
        <v>1</v>
      </c>
      <c r="J56" s="120">
        <v>49</v>
      </c>
      <c r="K56" s="127" t="s">
        <v>920</v>
      </c>
      <c r="L56" s="242"/>
      <c r="M56" s="234"/>
      <c r="N56" s="225"/>
      <c r="O56" s="230"/>
      <c r="P56" s="230"/>
      <c r="Q56" s="230"/>
      <c r="R56" s="190" t="s">
        <v>113</v>
      </c>
      <c r="S56" s="190" t="s">
        <v>113</v>
      </c>
      <c r="T56" s="190"/>
      <c r="U56" s="190"/>
      <c r="V56" s="122"/>
      <c r="W56" s="122"/>
      <c r="X56" s="122"/>
      <c r="Y56" s="122"/>
      <c r="Z56" s="122"/>
      <c r="AA56" s="122"/>
      <c r="AB56" s="122"/>
      <c r="AC56" s="122"/>
      <c r="AD56" s="122"/>
      <c r="AE56" s="122"/>
      <c r="AF56" s="122"/>
      <c r="AG56" s="122"/>
      <c r="AH56" s="122"/>
      <c r="AI56" s="122"/>
      <c r="AJ56" s="230"/>
    </row>
    <row r="57" spans="5:36" ht="90" x14ac:dyDescent="0.25">
      <c r="E57" s="232"/>
      <c r="F57" s="225"/>
      <c r="G57" s="118">
        <v>50</v>
      </c>
      <c r="H57" s="131" t="s">
        <v>689</v>
      </c>
      <c r="I57" s="121">
        <v>1</v>
      </c>
      <c r="J57" s="120">
        <v>50</v>
      </c>
      <c r="K57" s="127" t="s">
        <v>920</v>
      </c>
      <c r="L57" s="242"/>
      <c r="M57" s="234"/>
      <c r="N57" s="225"/>
      <c r="O57" s="230"/>
      <c r="P57" s="230"/>
      <c r="Q57" s="230"/>
      <c r="R57" s="190" t="s">
        <v>113</v>
      </c>
      <c r="S57" s="190" t="s">
        <v>113</v>
      </c>
      <c r="T57" s="190"/>
      <c r="U57" s="190"/>
      <c r="V57" s="122"/>
      <c r="W57" s="122"/>
      <c r="X57" s="122"/>
      <c r="Y57" s="122"/>
      <c r="Z57" s="122"/>
      <c r="AA57" s="122"/>
      <c r="AB57" s="122"/>
      <c r="AC57" s="122"/>
      <c r="AD57" s="122"/>
      <c r="AE57" s="122"/>
      <c r="AF57" s="122"/>
      <c r="AG57" s="122"/>
      <c r="AH57" s="122"/>
      <c r="AI57" s="122"/>
      <c r="AJ57" s="230"/>
    </row>
    <row r="58" spans="5:36" ht="36" customHeight="1" x14ac:dyDescent="0.25">
      <c r="E58" s="232"/>
      <c r="F58" s="225"/>
      <c r="G58" s="118">
        <v>51</v>
      </c>
      <c r="H58" s="131" t="s">
        <v>690</v>
      </c>
      <c r="I58" s="121">
        <v>60</v>
      </c>
      <c r="J58" s="120">
        <v>51</v>
      </c>
      <c r="K58" s="132" t="s">
        <v>921</v>
      </c>
      <c r="L58" s="242"/>
      <c r="M58" s="234"/>
      <c r="N58" s="225"/>
      <c r="O58" s="230"/>
      <c r="P58" s="230"/>
      <c r="Q58" s="230"/>
      <c r="R58" s="190" t="s">
        <v>113</v>
      </c>
      <c r="S58" s="190" t="s">
        <v>113</v>
      </c>
      <c r="T58" s="190"/>
      <c r="U58" s="190"/>
      <c r="V58" s="122"/>
      <c r="W58" s="122"/>
      <c r="X58" s="122"/>
      <c r="Y58" s="122"/>
      <c r="Z58" s="122"/>
      <c r="AA58" s="122"/>
      <c r="AB58" s="122"/>
      <c r="AC58" s="122"/>
      <c r="AD58" s="122"/>
      <c r="AE58" s="122"/>
      <c r="AF58" s="122"/>
      <c r="AG58" s="122"/>
      <c r="AH58" s="122"/>
      <c r="AI58" s="122"/>
      <c r="AJ58" s="230"/>
    </row>
    <row r="59" spans="5:36" ht="72" x14ac:dyDescent="0.25">
      <c r="E59" s="232"/>
      <c r="F59" s="225"/>
      <c r="G59" s="118">
        <v>52</v>
      </c>
      <c r="H59" s="131" t="s">
        <v>691</v>
      </c>
      <c r="I59" s="121">
        <v>35</v>
      </c>
      <c r="J59" s="120">
        <v>52</v>
      </c>
      <c r="K59" s="132" t="s">
        <v>922</v>
      </c>
      <c r="L59" s="242"/>
      <c r="M59" s="234"/>
      <c r="N59" s="225"/>
      <c r="O59" s="230"/>
      <c r="P59" s="230"/>
      <c r="Q59" s="230"/>
      <c r="R59" s="190"/>
      <c r="S59" s="190" t="s">
        <v>113</v>
      </c>
      <c r="T59" s="190" t="s">
        <v>113</v>
      </c>
      <c r="U59" s="190"/>
      <c r="V59" s="122"/>
      <c r="W59" s="122"/>
      <c r="X59" s="122"/>
      <c r="Y59" s="122"/>
      <c r="Z59" s="122"/>
      <c r="AA59" s="122"/>
      <c r="AB59" s="122"/>
      <c r="AC59" s="122"/>
      <c r="AD59" s="122"/>
      <c r="AE59" s="122"/>
      <c r="AF59" s="122"/>
      <c r="AG59" s="122"/>
      <c r="AH59" s="122"/>
      <c r="AI59" s="122"/>
      <c r="AJ59" s="230"/>
    </row>
    <row r="60" spans="5:36" ht="72" x14ac:dyDescent="0.25">
      <c r="E60" s="232"/>
      <c r="F60" s="225"/>
      <c r="G60" s="118">
        <v>53</v>
      </c>
      <c r="H60" s="131" t="s">
        <v>692</v>
      </c>
      <c r="I60" s="121">
        <v>35</v>
      </c>
      <c r="J60" s="120">
        <v>53</v>
      </c>
      <c r="K60" s="132" t="s">
        <v>923</v>
      </c>
      <c r="L60" s="242"/>
      <c r="M60" s="234"/>
      <c r="N60" s="225"/>
      <c r="O60" s="230"/>
      <c r="P60" s="230"/>
      <c r="Q60" s="230"/>
      <c r="R60" s="190"/>
      <c r="S60" s="190" t="s">
        <v>113</v>
      </c>
      <c r="T60" s="190" t="s">
        <v>113</v>
      </c>
      <c r="U60" s="190"/>
      <c r="V60" s="122"/>
      <c r="W60" s="122"/>
      <c r="X60" s="122"/>
      <c r="Y60" s="122"/>
      <c r="Z60" s="122"/>
      <c r="AA60" s="122"/>
      <c r="AB60" s="122"/>
      <c r="AC60" s="122"/>
      <c r="AD60" s="122"/>
      <c r="AE60" s="122"/>
      <c r="AF60" s="122"/>
      <c r="AG60" s="122"/>
      <c r="AH60" s="122"/>
      <c r="AI60" s="122"/>
      <c r="AJ60" s="230"/>
    </row>
    <row r="61" spans="5:36" ht="72" x14ac:dyDescent="0.25">
      <c r="E61" s="232"/>
      <c r="F61" s="225"/>
      <c r="G61" s="118">
        <v>54</v>
      </c>
      <c r="H61" s="131" t="s">
        <v>693</v>
      </c>
      <c r="I61" s="121">
        <v>35</v>
      </c>
      <c r="J61" s="120">
        <v>54</v>
      </c>
      <c r="K61" s="132" t="s">
        <v>925</v>
      </c>
      <c r="L61" s="242"/>
      <c r="M61" s="234"/>
      <c r="N61" s="225"/>
      <c r="O61" s="230"/>
      <c r="P61" s="230"/>
      <c r="Q61" s="230"/>
      <c r="R61" s="190"/>
      <c r="S61" s="190" t="s">
        <v>113</v>
      </c>
      <c r="T61" s="190" t="s">
        <v>113</v>
      </c>
      <c r="U61" s="190"/>
      <c r="V61" s="122"/>
      <c r="W61" s="122"/>
      <c r="X61" s="122"/>
      <c r="Y61" s="122"/>
      <c r="Z61" s="122"/>
      <c r="AA61" s="122"/>
      <c r="AB61" s="122"/>
      <c r="AC61" s="122"/>
      <c r="AD61" s="122"/>
      <c r="AE61" s="122"/>
      <c r="AF61" s="122"/>
      <c r="AG61" s="122"/>
      <c r="AH61" s="122"/>
      <c r="AI61" s="122"/>
      <c r="AJ61" s="230"/>
    </row>
    <row r="62" spans="5:36" ht="162" customHeight="1" x14ac:dyDescent="0.25">
      <c r="E62" s="232"/>
      <c r="F62" s="225"/>
      <c r="G62" s="118">
        <v>55</v>
      </c>
      <c r="H62" s="131" t="s">
        <v>694</v>
      </c>
      <c r="I62" s="121">
        <v>50</v>
      </c>
      <c r="J62" s="120">
        <v>55</v>
      </c>
      <c r="K62" s="132" t="s">
        <v>924</v>
      </c>
      <c r="L62" s="242"/>
      <c r="M62" s="234"/>
      <c r="N62" s="225"/>
      <c r="O62" s="230"/>
      <c r="P62" s="230"/>
      <c r="Q62" s="230"/>
      <c r="R62" s="190"/>
      <c r="S62" s="190" t="s">
        <v>113</v>
      </c>
      <c r="T62" s="190" t="s">
        <v>113</v>
      </c>
      <c r="U62" s="190"/>
      <c r="V62" s="122"/>
      <c r="W62" s="122"/>
      <c r="X62" s="122"/>
      <c r="Y62" s="122"/>
      <c r="Z62" s="122"/>
      <c r="AA62" s="122"/>
      <c r="AB62" s="122"/>
      <c r="AC62" s="122"/>
      <c r="AD62" s="122"/>
      <c r="AE62" s="122"/>
      <c r="AF62" s="122"/>
      <c r="AG62" s="122"/>
      <c r="AH62" s="122"/>
      <c r="AI62" s="122"/>
      <c r="AJ62" s="230"/>
    </row>
    <row r="63" spans="5:36" ht="54" customHeight="1" x14ac:dyDescent="0.25">
      <c r="E63" s="232"/>
      <c r="F63" s="225"/>
      <c r="G63" s="118">
        <v>56</v>
      </c>
      <c r="H63" s="131" t="s">
        <v>695</v>
      </c>
      <c r="I63" s="121">
        <v>40</v>
      </c>
      <c r="J63" s="120">
        <v>56</v>
      </c>
      <c r="K63" s="132" t="s">
        <v>926</v>
      </c>
      <c r="L63" s="242"/>
      <c r="M63" s="234"/>
      <c r="N63" s="225"/>
      <c r="O63" s="230"/>
      <c r="P63" s="230"/>
      <c r="Q63" s="230"/>
      <c r="R63" s="190"/>
      <c r="S63" s="190" t="s">
        <v>113</v>
      </c>
      <c r="T63" s="190" t="s">
        <v>113</v>
      </c>
      <c r="U63" s="190"/>
      <c r="V63" s="122"/>
      <c r="W63" s="122"/>
      <c r="X63" s="122"/>
      <c r="Y63" s="122"/>
      <c r="Z63" s="122"/>
      <c r="AA63" s="122"/>
      <c r="AB63" s="122"/>
      <c r="AC63" s="122"/>
      <c r="AD63" s="122"/>
      <c r="AE63" s="122"/>
      <c r="AF63" s="122"/>
      <c r="AG63" s="122"/>
      <c r="AH63" s="122"/>
      <c r="AI63" s="122"/>
      <c r="AJ63" s="230"/>
    </row>
    <row r="64" spans="5:36" ht="72" x14ac:dyDescent="0.25">
      <c r="E64" s="232"/>
      <c r="F64" s="225"/>
      <c r="G64" s="118">
        <v>57</v>
      </c>
      <c r="H64" s="131" t="s">
        <v>696</v>
      </c>
      <c r="I64" s="121">
        <v>40</v>
      </c>
      <c r="J64" s="120">
        <v>57</v>
      </c>
      <c r="K64" s="132" t="s">
        <v>927</v>
      </c>
      <c r="L64" s="242"/>
      <c r="M64" s="234"/>
      <c r="N64" s="225"/>
      <c r="O64" s="230"/>
      <c r="P64" s="230"/>
      <c r="Q64" s="230"/>
      <c r="R64" s="190"/>
      <c r="S64" s="190" t="s">
        <v>113</v>
      </c>
      <c r="T64" s="190" t="s">
        <v>113</v>
      </c>
      <c r="U64" s="190"/>
      <c r="V64" s="122"/>
      <c r="W64" s="122"/>
      <c r="X64" s="122"/>
      <c r="Y64" s="122"/>
      <c r="Z64" s="122"/>
      <c r="AA64" s="122"/>
      <c r="AB64" s="122"/>
      <c r="AC64" s="122"/>
      <c r="AD64" s="122"/>
      <c r="AE64" s="122"/>
      <c r="AF64" s="122"/>
      <c r="AG64" s="122"/>
      <c r="AH64" s="122"/>
      <c r="AI64" s="122"/>
      <c r="AJ64" s="230"/>
    </row>
    <row r="65" spans="5:36" ht="72" x14ac:dyDescent="0.25">
      <c r="E65" s="232"/>
      <c r="F65" s="225"/>
      <c r="G65" s="118">
        <v>58</v>
      </c>
      <c r="H65" s="131" t="s">
        <v>697</v>
      </c>
      <c r="I65" s="121">
        <v>40</v>
      </c>
      <c r="J65" s="120">
        <v>58</v>
      </c>
      <c r="K65" s="132" t="s">
        <v>928</v>
      </c>
      <c r="L65" s="242"/>
      <c r="M65" s="234"/>
      <c r="N65" s="225"/>
      <c r="O65" s="230"/>
      <c r="P65" s="230"/>
      <c r="Q65" s="230"/>
      <c r="R65" s="190"/>
      <c r="S65" s="190" t="s">
        <v>113</v>
      </c>
      <c r="T65" s="190" t="s">
        <v>113</v>
      </c>
      <c r="U65" s="190"/>
      <c r="V65" s="122"/>
      <c r="W65" s="122"/>
      <c r="X65" s="122"/>
      <c r="Y65" s="122"/>
      <c r="Z65" s="122"/>
      <c r="AA65" s="122"/>
      <c r="AB65" s="122"/>
      <c r="AC65" s="122"/>
      <c r="AD65" s="122"/>
      <c r="AE65" s="122"/>
      <c r="AF65" s="122"/>
      <c r="AG65" s="122"/>
      <c r="AH65" s="122"/>
      <c r="AI65" s="122"/>
      <c r="AJ65" s="230"/>
    </row>
    <row r="66" spans="5:36" ht="54" x14ac:dyDescent="0.25">
      <c r="E66" s="232"/>
      <c r="F66" s="225"/>
      <c r="G66" s="118">
        <v>59</v>
      </c>
      <c r="H66" s="131" t="s">
        <v>698</v>
      </c>
      <c r="I66" s="121">
        <v>40</v>
      </c>
      <c r="J66" s="120">
        <v>59</v>
      </c>
      <c r="K66" s="127"/>
      <c r="L66" s="242"/>
      <c r="M66" s="234"/>
      <c r="N66" s="225"/>
      <c r="O66" s="230"/>
      <c r="P66" s="230"/>
      <c r="Q66" s="230"/>
      <c r="R66" s="190"/>
      <c r="S66" s="190" t="s">
        <v>113</v>
      </c>
      <c r="T66" s="190"/>
      <c r="U66" s="190"/>
      <c r="V66" s="122"/>
      <c r="W66" s="122"/>
      <c r="X66" s="122"/>
      <c r="Y66" s="122"/>
      <c r="Z66" s="122"/>
      <c r="AA66" s="122"/>
      <c r="AB66" s="122"/>
      <c r="AC66" s="122"/>
      <c r="AD66" s="122"/>
      <c r="AE66" s="122"/>
      <c r="AF66" s="122"/>
      <c r="AG66" s="122"/>
      <c r="AH66" s="122"/>
      <c r="AI66" s="122"/>
      <c r="AJ66" s="230"/>
    </row>
    <row r="67" spans="5:36" ht="72" x14ac:dyDescent="0.25">
      <c r="E67" s="232"/>
      <c r="F67" s="225"/>
      <c r="G67" s="118">
        <v>60</v>
      </c>
      <c r="H67" s="131" t="s">
        <v>699</v>
      </c>
      <c r="I67" s="121">
        <v>50</v>
      </c>
      <c r="J67" s="120">
        <v>60</v>
      </c>
      <c r="K67" s="132" t="s">
        <v>929</v>
      </c>
      <c r="L67" s="242"/>
      <c r="M67" s="234"/>
      <c r="N67" s="225"/>
      <c r="O67" s="230"/>
      <c r="P67" s="230"/>
      <c r="Q67" s="230"/>
      <c r="R67" s="190"/>
      <c r="S67" s="190" t="s">
        <v>113</v>
      </c>
      <c r="T67" s="190" t="s">
        <v>113</v>
      </c>
      <c r="U67" s="190"/>
      <c r="V67" s="122"/>
      <c r="W67" s="122"/>
      <c r="X67" s="122"/>
      <c r="Y67" s="122"/>
      <c r="Z67" s="122"/>
      <c r="AA67" s="122"/>
      <c r="AB67" s="122"/>
      <c r="AC67" s="122"/>
      <c r="AD67" s="122"/>
      <c r="AE67" s="122"/>
      <c r="AF67" s="122"/>
      <c r="AG67" s="122"/>
      <c r="AH67" s="122"/>
      <c r="AI67" s="122"/>
      <c r="AJ67" s="230"/>
    </row>
    <row r="68" spans="5:36" ht="90" x14ac:dyDescent="0.25">
      <c r="E68" s="232"/>
      <c r="F68" s="225"/>
      <c r="G68" s="118">
        <v>61</v>
      </c>
      <c r="H68" s="131" t="s">
        <v>700</v>
      </c>
      <c r="I68" s="121">
        <v>40</v>
      </c>
      <c r="J68" s="120">
        <v>61</v>
      </c>
      <c r="K68" s="132" t="s">
        <v>930</v>
      </c>
      <c r="L68" s="242"/>
      <c r="M68" s="234"/>
      <c r="N68" s="225"/>
      <c r="O68" s="230"/>
      <c r="P68" s="230"/>
      <c r="Q68" s="230"/>
      <c r="R68" s="190"/>
      <c r="S68" s="190" t="s">
        <v>113</v>
      </c>
      <c r="T68" s="190" t="s">
        <v>113</v>
      </c>
      <c r="U68" s="190"/>
      <c r="V68" s="122"/>
      <c r="W68" s="122"/>
      <c r="X68" s="122"/>
      <c r="Y68" s="122"/>
      <c r="Z68" s="122"/>
      <c r="AA68" s="122"/>
      <c r="AB68" s="122"/>
      <c r="AC68" s="122"/>
      <c r="AD68" s="122"/>
      <c r="AE68" s="122"/>
      <c r="AF68" s="122"/>
      <c r="AG68" s="122"/>
      <c r="AH68" s="122"/>
      <c r="AI68" s="122"/>
      <c r="AJ68" s="230"/>
    </row>
    <row r="69" spans="5:36" ht="72" x14ac:dyDescent="0.25">
      <c r="E69" s="232"/>
      <c r="F69" s="225"/>
      <c r="G69" s="118">
        <v>62</v>
      </c>
      <c r="H69" s="131" t="s">
        <v>701</v>
      </c>
      <c r="I69" s="121">
        <v>40</v>
      </c>
      <c r="J69" s="120">
        <v>62</v>
      </c>
      <c r="K69" s="132" t="s">
        <v>931</v>
      </c>
      <c r="L69" s="242"/>
      <c r="M69" s="235"/>
      <c r="N69" s="225"/>
      <c r="O69" s="230"/>
      <c r="P69" s="230"/>
      <c r="Q69" s="230"/>
      <c r="R69" s="190"/>
      <c r="S69" s="190" t="s">
        <v>113</v>
      </c>
      <c r="T69" s="190" t="s">
        <v>113</v>
      </c>
      <c r="U69" s="190"/>
      <c r="V69" s="122"/>
      <c r="W69" s="122"/>
      <c r="X69" s="122"/>
      <c r="Y69" s="122"/>
      <c r="Z69" s="122"/>
      <c r="AA69" s="122"/>
      <c r="AB69" s="122"/>
      <c r="AC69" s="122"/>
      <c r="AD69" s="122"/>
      <c r="AE69" s="122"/>
      <c r="AF69" s="122"/>
      <c r="AG69" s="122"/>
      <c r="AH69" s="122"/>
      <c r="AI69" s="122"/>
      <c r="AJ69" s="230"/>
    </row>
    <row r="70" spans="5:36" ht="54" x14ac:dyDescent="0.25">
      <c r="E70" s="232"/>
      <c r="F70" s="225" t="s">
        <v>34</v>
      </c>
      <c r="G70" s="118">
        <v>63</v>
      </c>
      <c r="H70" s="132" t="s">
        <v>702</v>
      </c>
      <c r="I70" s="156">
        <v>0</v>
      </c>
      <c r="J70" s="120">
        <v>63</v>
      </c>
      <c r="K70" s="123" t="s">
        <v>703</v>
      </c>
      <c r="L70" s="226" t="s">
        <v>353</v>
      </c>
      <c r="M70" s="233" t="s">
        <v>354</v>
      </c>
      <c r="N70" s="222" t="s">
        <v>113</v>
      </c>
      <c r="O70" s="222"/>
      <c r="P70" s="222"/>
      <c r="Q70" s="222"/>
      <c r="R70" s="129"/>
      <c r="S70" s="129" t="s">
        <v>113</v>
      </c>
      <c r="T70" s="129" t="s">
        <v>113</v>
      </c>
      <c r="U70" s="129"/>
      <c r="V70" s="122"/>
      <c r="W70" s="122"/>
      <c r="X70" s="122"/>
      <c r="Y70" s="122"/>
      <c r="Z70" s="122"/>
      <c r="AA70" s="122"/>
      <c r="AB70" s="122"/>
      <c r="AC70" s="122"/>
      <c r="AD70" s="122"/>
      <c r="AE70" s="122"/>
      <c r="AF70" s="122"/>
      <c r="AG70" s="122"/>
      <c r="AH70" s="122"/>
      <c r="AI70" s="122"/>
      <c r="AJ70" s="225"/>
    </row>
    <row r="71" spans="5:36" ht="72" customHeight="1" x14ac:dyDescent="0.25">
      <c r="E71" s="232"/>
      <c r="F71" s="225"/>
      <c r="G71" s="118">
        <v>64</v>
      </c>
      <c r="H71" s="132" t="s">
        <v>704</v>
      </c>
      <c r="I71" s="141">
        <v>0</v>
      </c>
      <c r="J71" s="120">
        <v>64</v>
      </c>
      <c r="K71" s="123" t="s">
        <v>705</v>
      </c>
      <c r="L71" s="227"/>
      <c r="M71" s="234"/>
      <c r="N71" s="223"/>
      <c r="O71" s="223"/>
      <c r="P71" s="223"/>
      <c r="Q71" s="223"/>
      <c r="R71" s="129"/>
      <c r="S71" s="129" t="s">
        <v>113</v>
      </c>
      <c r="T71" s="129"/>
      <c r="U71" s="129"/>
      <c r="V71" s="122"/>
      <c r="W71" s="122"/>
      <c r="X71" s="122"/>
      <c r="Y71" s="122"/>
      <c r="Z71" s="122"/>
      <c r="AA71" s="122"/>
      <c r="AB71" s="122"/>
      <c r="AC71" s="122"/>
      <c r="AD71" s="122"/>
      <c r="AE71" s="122"/>
      <c r="AF71" s="122"/>
      <c r="AG71" s="122"/>
      <c r="AH71" s="122"/>
      <c r="AI71" s="122"/>
      <c r="AJ71" s="225"/>
    </row>
    <row r="72" spans="5:36" ht="54" x14ac:dyDescent="0.25">
      <c r="E72" s="232"/>
      <c r="F72" s="225"/>
      <c r="G72" s="118">
        <v>65</v>
      </c>
      <c r="H72" s="132" t="s">
        <v>706</v>
      </c>
      <c r="I72" s="141">
        <v>0</v>
      </c>
      <c r="J72" s="120">
        <v>65</v>
      </c>
      <c r="K72" s="123" t="s">
        <v>707</v>
      </c>
      <c r="L72" s="227"/>
      <c r="M72" s="234"/>
      <c r="N72" s="223"/>
      <c r="O72" s="223"/>
      <c r="P72" s="223"/>
      <c r="Q72" s="223"/>
      <c r="R72" s="129"/>
      <c r="S72" s="129" t="s">
        <v>113</v>
      </c>
      <c r="T72" s="129"/>
      <c r="U72" s="129"/>
      <c r="V72" s="122"/>
      <c r="W72" s="122"/>
      <c r="X72" s="122"/>
      <c r="Y72" s="122"/>
      <c r="Z72" s="122"/>
      <c r="AA72" s="122"/>
      <c r="AB72" s="122"/>
      <c r="AC72" s="122"/>
      <c r="AD72" s="122"/>
      <c r="AE72" s="122"/>
      <c r="AF72" s="122"/>
      <c r="AG72" s="122"/>
      <c r="AH72" s="122"/>
      <c r="AI72" s="122"/>
      <c r="AJ72" s="225"/>
    </row>
    <row r="73" spans="5:36" ht="126" x14ac:dyDescent="0.25">
      <c r="E73" s="232"/>
      <c r="F73" s="225"/>
      <c r="G73" s="118">
        <v>66</v>
      </c>
      <c r="H73" s="132" t="s">
        <v>708</v>
      </c>
      <c r="I73" s="141">
        <v>0</v>
      </c>
      <c r="J73" s="120">
        <v>66</v>
      </c>
      <c r="K73" s="123" t="s">
        <v>709</v>
      </c>
      <c r="L73" s="227"/>
      <c r="M73" s="234"/>
      <c r="N73" s="223"/>
      <c r="O73" s="223"/>
      <c r="P73" s="223"/>
      <c r="Q73" s="223"/>
      <c r="R73" s="129"/>
      <c r="S73" s="129" t="s">
        <v>113</v>
      </c>
      <c r="T73" s="129"/>
      <c r="U73" s="129"/>
      <c r="V73" s="122"/>
      <c r="W73" s="122"/>
      <c r="X73" s="122"/>
      <c r="Y73" s="122"/>
      <c r="Z73" s="122"/>
      <c r="AA73" s="122"/>
      <c r="AB73" s="122"/>
      <c r="AC73" s="122"/>
      <c r="AD73" s="122"/>
      <c r="AE73" s="122"/>
      <c r="AF73" s="122"/>
      <c r="AG73" s="122"/>
      <c r="AH73" s="122"/>
      <c r="AI73" s="122"/>
      <c r="AJ73" s="225"/>
    </row>
    <row r="74" spans="5:36" ht="54" x14ac:dyDescent="0.25">
      <c r="E74" s="232"/>
      <c r="F74" s="225"/>
      <c r="G74" s="118">
        <v>67</v>
      </c>
      <c r="H74" s="132" t="s">
        <v>710</v>
      </c>
      <c r="I74" s="141">
        <v>0</v>
      </c>
      <c r="J74" s="120">
        <v>67</v>
      </c>
      <c r="K74" s="123" t="s">
        <v>711</v>
      </c>
      <c r="L74" s="227"/>
      <c r="M74" s="234"/>
      <c r="N74" s="223"/>
      <c r="O74" s="223"/>
      <c r="P74" s="223"/>
      <c r="Q74" s="223"/>
      <c r="R74" s="129"/>
      <c r="S74" s="129" t="s">
        <v>113</v>
      </c>
      <c r="T74" s="129"/>
      <c r="U74" s="129"/>
      <c r="V74" s="122"/>
      <c r="W74" s="122"/>
      <c r="X74" s="122"/>
      <c r="Y74" s="122"/>
      <c r="Z74" s="122"/>
      <c r="AA74" s="122"/>
      <c r="AB74" s="122"/>
      <c r="AC74" s="122"/>
      <c r="AD74" s="122"/>
      <c r="AE74" s="122"/>
      <c r="AF74" s="122"/>
      <c r="AG74" s="122"/>
      <c r="AH74" s="122"/>
      <c r="AI74" s="122"/>
      <c r="AJ74" s="225"/>
    </row>
    <row r="75" spans="5:36" ht="36" x14ac:dyDescent="0.25">
      <c r="E75" s="232"/>
      <c r="F75" s="225"/>
      <c r="G75" s="118">
        <v>68</v>
      </c>
      <c r="H75" s="132" t="s">
        <v>712</v>
      </c>
      <c r="I75" s="141">
        <v>0</v>
      </c>
      <c r="J75" s="120">
        <v>68</v>
      </c>
      <c r="K75" s="123" t="s">
        <v>713</v>
      </c>
      <c r="L75" s="227"/>
      <c r="M75" s="234"/>
      <c r="N75" s="223"/>
      <c r="O75" s="223"/>
      <c r="P75" s="223"/>
      <c r="Q75" s="223"/>
      <c r="R75" s="129" t="s">
        <v>113</v>
      </c>
      <c r="S75" s="129" t="s">
        <v>113</v>
      </c>
      <c r="T75" s="129"/>
      <c r="U75" s="129"/>
      <c r="V75" s="122"/>
      <c r="W75" s="122"/>
      <c r="X75" s="122"/>
      <c r="Y75" s="122"/>
      <c r="Z75" s="122"/>
      <c r="AA75" s="122"/>
      <c r="AB75" s="122"/>
      <c r="AC75" s="122"/>
      <c r="AD75" s="122"/>
      <c r="AE75" s="122"/>
      <c r="AF75" s="122"/>
      <c r="AG75" s="122"/>
      <c r="AH75" s="122"/>
      <c r="AI75" s="122"/>
      <c r="AJ75" s="225"/>
    </row>
    <row r="76" spans="5:36" ht="54" x14ac:dyDescent="0.25">
      <c r="E76" s="232"/>
      <c r="F76" s="225"/>
      <c r="G76" s="118">
        <v>69</v>
      </c>
      <c r="H76" s="132" t="s">
        <v>714</v>
      </c>
      <c r="I76" s="141">
        <v>0</v>
      </c>
      <c r="J76" s="120">
        <v>69</v>
      </c>
      <c r="K76" s="123" t="s">
        <v>715</v>
      </c>
      <c r="L76" s="227"/>
      <c r="M76" s="234"/>
      <c r="N76" s="223"/>
      <c r="O76" s="223"/>
      <c r="P76" s="223"/>
      <c r="Q76" s="223"/>
      <c r="R76" s="129"/>
      <c r="S76" s="129" t="s">
        <v>113</v>
      </c>
      <c r="T76" s="129"/>
      <c r="U76" s="129"/>
      <c r="V76" s="122"/>
      <c r="W76" s="122"/>
      <c r="X76" s="122"/>
      <c r="Y76" s="122"/>
      <c r="Z76" s="122"/>
      <c r="AA76" s="122"/>
      <c r="AB76" s="122"/>
      <c r="AC76" s="122"/>
      <c r="AD76" s="122"/>
      <c r="AE76" s="122"/>
      <c r="AF76" s="122"/>
      <c r="AG76" s="122"/>
      <c r="AH76" s="122"/>
      <c r="AI76" s="122"/>
      <c r="AJ76" s="225"/>
    </row>
    <row r="77" spans="5:36" ht="72" x14ac:dyDescent="0.25">
      <c r="E77" s="232"/>
      <c r="F77" s="225"/>
      <c r="G77" s="118">
        <v>70</v>
      </c>
      <c r="H77" s="132" t="s">
        <v>716</v>
      </c>
      <c r="I77" s="141">
        <v>0</v>
      </c>
      <c r="J77" s="120">
        <v>70</v>
      </c>
      <c r="K77" s="123" t="s">
        <v>717</v>
      </c>
      <c r="L77" s="227"/>
      <c r="M77" s="234"/>
      <c r="N77" s="223"/>
      <c r="O77" s="223"/>
      <c r="P77" s="223"/>
      <c r="Q77" s="223"/>
      <c r="R77" s="129"/>
      <c r="S77" s="129" t="s">
        <v>113</v>
      </c>
      <c r="T77" s="129"/>
      <c r="U77" s="129"/>
      <c r="V77" s="122"/>
      <c r="W77" s="122"/>
      <c r="X77" s="122"/>
      <c r="Y77" s="122"/>
      <c r="Z77" s="122"/>
      <c r="AA77" s="122"/>
      <c r="AB77" s="122"/>
      <c r="AC77" s="122"/>
      <c r="AD77" s="122"/>
      <c r="AE77" s="122"/>
      <c r="AF77" s="122"/>
      <c r="AG77" s="122"/>
      <c r="AH77" s="122"/>
      <c r="AI77" s="122"/>
      <c r="AJ77" s="225"/>
    </row>
    <row r="78" spans="5:36" ht="72" x14ac:dyDescent="0.25">
      <c r="E78" s="232"/>
      <c r="F78" s="225"/>
      <c r="G78" s="118">
        <v>71</v>
      </c>
      <c r="H78" s="132" t="s">
        <v>718</v>
      </c>
      <c r="I78" s="141">
        <v>0</v>
      </c>
      <c r="J78" s="120">
        <v>71</v>
      </c>
      <c r="K78" s="123" t="s">
        <v>719</v>
      </c>
      <c r="L78" s="228"/>
      <c r="M78" s="235"/>
      <c r="N78" s="224"/>
      <c r="O78" s="224"/>
      <c r="P78" s="224"/>
      <c r="Q78" s="224"/>
      <c r="R78" s="129"/>
      <c r="S78" s="129" t="s">
        <v>113</v>
      </c>
      <c r="T78" s="129"/>
      <c r="U78" s="129"/>
      <c r="V78" s="122"/>
      <c r="W78" s="122"/>
      <c r="X78" s="122"/>
      <c r="Y78" s="122"/>
      <c r="Z78" s="122"/>
      <c r="AA78" s="122"/>
      <c r="AB78" s="122"/>
      <c r="AC78" s="122"/>
      <c r="AD78" s="122"/>
      <c r="AE78" s="122"/>
      <c r="AF78" s="122"/>
      <c r="AG78" s="122"/>
      <c r="AH78" s="122"/>
      <c r="AI78" s="122"/>
      <c r="AJ78" s="225"/>
    </row>
    <row r="79" spans="5:36" ht="54" x14ac:dyDescent="0.25">
      <c r="E79" s="232"/>
      <c r="F79" s="225" t="s">
        <v>359</v>
      </c>
      <c r="G79" s="118">
        <v>72</v>
      </c>
      <c r="H79" s="132" t="s">
        <v>702</v>
      </c>
      <c r="I79" s="141">
        <v>0</v>
      </c>
      <c r="J79" s="120">
        <v>72</v>
      </c>
      <c r="K79" s="123" t="s">
        <v>703</v>
      </c>
      <c r="L79" s="226" t="s">
        <v>353</v>
      </c>
      <c r="M79" s="233" t="s">
        <v>354</v>
      </c>
      <c r="N79" s="222" t="s">
        <v>113</v>
      </c>
      <c r="O79" s="222"/>
      <c r="P79" s="222"/>
      <c r="Q79" s="222"/>
      <c r="R79" s="129" t="s">
        <v>113</v>
      </c>
      <c r="S79" s="129" t="s">
        <v>113</v>
      </c>
      <c r="T79" s="129"/>
      <c r="U79" s="129"/>
      <c r="V79" s="122"/>
      <c r="W79" s="122"/>
      <c r="X79" s="122"/>
      <c r="Y79" s="122"/>
      <c r="Z79" s="122"/>
      <c r="AA79" s="122"/>
      <c r="AB79" s="122"/>
      <c r="AC79" s="122"/>
      <c r="AD79" s="122"/>
      <c r="AE79" s="122"/>
      <c r="AF79" s="122"/>
      <c r="AG79" s="122"/>
      <c r="AH79" s="122"/>
      <c r="AI79" s="122"/>
      <c r="AJ79" s="225"/>
    </row>
    <row r="80" spans="5:36" ht="54" x14ac:dyDescent="0.25">
      <c r="E80" s="232"/>
      <c r="F80" s="225"/>
      <c r="G80" s="118">
        <v>73</v>
      </c>
      <c r="H80" s="132" t="s">
        <v>720</v>
      </c>
      <c r="I80" s="141">
        <v>0</v>
      </c>
      <c r="J80" s="120">
        <v>73</v>
      </c>
      <c r="K80" s="123" t="s">
        <v>721</v>
      </c>
      <c r="L80" s="227"/>
      <c r="M80" s="234"/>
      <c r="N80" s="223"/>
      <c r="O80" s="223"/>
      <c r="P80" s="223"/>
      <c r="Q80" s="223"/>
      <c r="R80" s="129"/>
      <c r="S80" s="129" t="s">
        <v>113</v>
      </c>
      <c r="T80" s="129"/>
      <c r="U80" s="129"/>
      <c r="V80" s="122"/>
      <c r="W80" s="122"/>
      <c r="X80" s="122"/>
      <c r="Y80" s="122"/>
      <c r="Z80" s="122"/>
      <c r="AA80" s="122"/>
      <c r="AB80" s="122"/>
      <c r="AC80" s="122"/>
      <c r="AD80" s="122"/>
      <c r="AE80" s="122"/>
      <c r="AF80" s="122"/>
      <c r="AG80" s="122"/>
      <c r="AH80" s="122"/>
      <c r="AI80" s="122"/>
      <c r="AJ80" s="225"/>
    </row>
    <row r="81" spans="5:36" ht="72" x14ac:dyDescent="0.25">
      <c r="E81" s="232"/>
      <c r="F81" s="225"/>
      <c r="G81" s="118">
        <v>74</v>
      </c>
      <c r="H81" s="132" t="s">
        <v>722</v>
      </c>
      <c r="I81" s="141">
        <v>0</v>
      </c>
      <c r="J81" s="120">
        <v>74</v>
      </c>
      <c r="K81" s="123" t="s">
        <v>723</v>
      </c>
      <c r="L81" s="227"/>
      <c r="M81" s="234"/>
      <c r="N81" s="223"/>
      <c r="O81" s="223"/>
      <c r="P81" s="223"/>
      <c r="Q81" s="223"/>
      <c r="R81" s="129"/>
      <c r="S81" s="129" t="s">
        <v>113</v>
      </c>
      <c r="T81" s="129"/>
      <c r="U81" s="129"/>
      <c r="V81" s="122"/>
      <c r="W81" s="122"/>
      <c r="X81" s="122"/>
      <c r="Y81" s="122"/>
      <c r="Z81" s="122"/>
      <c r="AA81" s="122"/>
      <c r="AB81" s="122"/>
      <c r="AC81" s="122"/>
      <c r="AD81" s="122"/>
      <c r="AE81" s="122"/>
      <c r="AF81" s="122"/>
      <c r="AG81" s="122"/>
      <c r="AH81" s="122"/>
      <c r="AI81" s="122"/>
      <c r="AJ81" s="225"/>
    </row>
    <row r="82" spans="5:36" ht="54" x14ac:dyDescent="0.25">
      <c r="E82" s="232"/>
      <c r="F82" s="225"/>
      <c r="G82" s="118">
        <v>75</v>
      </c>
      <c r="H82" s="132" t="s">
        <v>724</v>
      </c>
      <c r="I82" s="141">
        <v>0</v>
      </c>
      <c r="J82" s="120">
        <v>75</v>
      </c>
      <c r="K82" s="123" t="s">
        <v>725</v>
      </c>
      <c r="L82" s="227"/>
      <c r="M82" s="234"/>
      <c r="N82" s="223"/>
      <c r="O82" s="223"/>
      <c r="P82" s="223"/>
      <c r="Q82" s="223"/>
      <c r="R82" s="129"/>
      <c r="S82" s="129" t="s">
        <v>113</v>
      </c>
      <c r="T82" s="129"/>
      <c r="U82" s="129"/>
      <c r="V82" s="122"/>
      <c r="W82" s="122"/>
      <c r="X82" s="122"/>
      <c r="Y82" s="122"/>
      <c r="Z82" s="122"/>
      <c r="AA82" s="122"/>
      <c r="AB82" s="122"/>
      <c r="AC82" s="122"/>
      <c r="AD82" s="122"/>
      <c r="AE82" s="122"/>
      <c r="AF82" s="122"/>
      <c r="AG82" s="122"/>
      <c r="AH82" s="122"/>
      <c r="AI82" s="122"/>
      <c r="AJ82" s="225"/>
    </row>
    <row r="83" spans="5:36" ht="54" x14ac:dyDescent="0.25">
      <c r="E83" s="232"/>
      <c r="F83" s="225"/>
      <c r="G83" s="118">
        <v>76</v>
      </c>
      <c r="H83" s="132" t="s">
        <v>710</v>
      </c>
      <c r="I83" s="141">
        <v>0</v>
      </c>
      <c r="J83" s="120">
        <v>76</v>
      </c>
      <c r="K83" s="123" t="s">
        <v>726</v>
      </c>
      <c r="L83" s="227"/>
      <c r="M83" s="234"/>
      <c r="N83" s="223"/>
      <c r="O83" s="223"/>
      <c r="P83" s="223"/>
      <c r="Q83" s="223"/>
      <c r="R83" s="129"/>
      <c r="S83" s="129" t="s">
        <v>113</v>
      </c>
      <c r="T83" s="129"/>
      <c r="U83" s="129"/>
      <c r="V83" s="122"/>
      <c r="W83" s="122"/>
      <c r="X83" s="122"/>
      <c r="Y83" s="122"/>
      <c r="Z83" s="122"/>
      <c r="AA83" s="122"/>
      <c r="AB83" s="122"/>
      <c r="AC83" s="122"/>
      <c r="AD83" s="122"/>
      <c r="AE83" s="122"/>
      <c r="AF83" s="122"/>
      <c r="AG83" s="122"/>
      <c r="AH83" s="122"/>
      <c r="AI83" s="122"/>
      <c r="AJ83" s="225"/>
    </row>
    <row r="84" spans="5:36" ht="36" x14ac:dyDescent="0.25">
      <c r="E84" s="232"/>
      <c r="F84" s="225"/>
      <c r="G84" s="118">
        <v>77</v>
      </c>
      <c r="H84" s="132" t="s">
        <v>727</v>
      </c>
      <c r="I84" s="141">
        <v>0</v>
      </c>
      <c r="J84" s="120">
        <v>77</v>
      </c>
      <c r="K84" s="123" t="s">
        <v>728</v>
      </c>
      <c r="L84" s="227"/>
      <c r="M84" s="234"/>
      <c r="N84" s="223"/>
      <c r="O84" s="223"/>
      <c r="P84" s="223"/>
      <c r="Q84" s="223"/>
      <c r="R84" s="129" t="s">
        <v>113</v>
      </c>
      <c r="S84" s="129" t="s">
        <v>113</v>
      </c>
      <c r="T84" s="129"/>
      <c r="U84" s="129"/>
      <c r="V84" s="122"/>
      <c r="W84" s="122"/>
      <c r="X84" s="122"/>
      <c r="Y84" s="122"/>
      <c r="Z84" s="122"/>
      <c r="AA84" s="122"/>
      <c r="AB84" s="122"/>
      <c r="AC84" s="122"/>
      <c r="AD84" s="122"/>
      <c r="AE84" s="122"/>
      <c r="AF84" s="122"/>
      <c r="AG84" s="122"/>
      <c r="AH84" s="122"/>
      <c r="AI84" s="122"/>
      <c r="AJ84" s="225"/>
    </row>
    <row r="85" spans="5:36" ht="54" x14ac:dyDescent="0.25">
      <c r="E85" s="232"/>
      <c r="F85" s="225"/>
      <c r="G85" s="118">
        <v>78</v>
      </c>
      <c r="H85" s="132" t="s">
        <v>714</v>
      </c>
      <c r="I85" s="141">
        <v>0</v>
      </c>
      <c r="J85" s="120">
        <v>78</v>
      </c>
      <c r="K85" s="123" t="s">
        <v>715</v>
      </c>
      <c r="L85" s="227"/>
      <c r="M85" s="234"/>
      <c r="N85" s="223"/>
      <c r="O85" s="223"/>
      <c r="P85" s="223"/>
      <c r="Q85" s="223"/>
      <c r="R85" s="129"/>
      <c r="S85" s="129" t="s">
        <v>113</v>
      </c>
      <c r="T85" s="129"/>
      <c r="U85" s="129"/>
      <c r="V85" s="122"/>
      <c r="W85" s="122"/>
      <c r="X85" s="122"/>
      <c r="Y85" s="122"/>
      <c r="Z85" s="122"/>
      <c r="AA85" s="122"/>
      <c r="AB85" s="122"/>
      <c r="AC85" s="122"/>
      <c r="AD85" s="122"/>
      <c r="AE85" s="122"/>
      <c r="AF85" s="122"/>
      <c r="AG85" s="122"/>
      <c r="AH85" s="122"/>
      <c r="AI85" s="122"/>
      <c r="AJ85" s="225"/>
    </row>
    <row r="86" spans="5:36" ht="72" x14ac:dyDescent="0.25">
      <c r="E86" s="232"/>
      <c r="F86" s="225"/>
      <c r="G86" s="118">
        <v>79</v>
      </c>
      <c r="H86" s="132" t="s">
        <v>716</v>
      </c>
      <c r="I86" s="141">
        <v>0</v>
      </c>
      <c r="J86" s="120">
        <v>79</v>
      </c>
      <c r="K86" s="123" t="s">
        <v>729</v>
      </c>
      <c r="L86" s="228"/>
      <c r="M86" s="235"/>
      <c r="N86" s="224"/>
      <c r="O86" s="224"/>
      <c r="P86" s="224"/>
      <c r="Q86" s="224"/>
      <c r="R86" s="129"/>
      <c r="S86" s="129" t="s">
        <v>113</v>
      </c>
      <c r="T86" s="129"/>
      <c r="U86" s="129"/>
      <c r="V86" s="122"/>
      <c r="W86" s="122"/>
      <c r="X86" s="122"/>
      <c r="Y86" s="122"/>
      <c r="Z86" s="122"/>
      <c r="AA86" s="122"/>
      <c r="AB86" s="122"/>
      <c r="AC86" s="122"/>
      <c r="AD86" s="122"/>
      <c r="AE86" s="122"/>
      <c r="AF86" s="122"/>
      <c r="AG86" s="122"/>
      <c r="AH86" s="122"/>
      <c r="AI86" s="122"/>
      <c r="AJ86" s="225"/>
    </row>
    <row r="87" spans="5:36" ht="125.25" customHeight="1" x14ac:dyDescent="0.25">
      <c r="E87" s="232"/>
      <c r="F87" s="225" t="s">
        <v>35</v>
      </c>
      <c r="G87" s="118">
        <v>80</v>
      </c>
      <c r="H87" s="126" t="s">
        <v>730</v>
      </c>
      <c r="I87" s="121">
        <v>81</v>
      </c>
      <c r="J87" s="120">
        <v>80</v>
      </c>
      <c r="K87" s="200" t="s">
        <v>1084</v>
      </c>
      <c r="L87" s="226" t="s">
        <v>29</v>
      </c>
      <c r="M87" s="233" t="s">
        <v>945</v>
      </c>
      <c r="N87" s="222" t="s">
        <v>113</v>
      </c>
      <c r="O87" s="222"/>
      <c r="P87" s="222"/>
      <c r="Q87" s="222"/>
      <c r="R87" s="129"/>
      <c r="S87" s="129" t="s">
        <v>113</v>
      </c>
      <c r="T87" s="129"/>
      <c r="U87" s="129"/>
      <c r="V87" s="122"/>
      <c r="W87" s="122"/>
      <c r="X87" s="122"/>
      <c r="Y87" s="122"/>
      <c r="Z87" s="122"/>
      <c r="AA87" s="122"/>
      <c r="AB87" s="122"/>
      <c r="AC87" s="122"/>
      <c r="AD87" s="122"/>
      <c r="AE87" s="122"/>
      <c r="AF87" s="122"/>
      <c r="AG87" s="122"/>
      <c r="AH87" s="122"/>
      <c r="AI87" s="122"/>
      <c r="AJ87" s="225"/>
    </row>
    <row r="88" spans="5:36" ht="185.25" customHeight="1" x14ac:dyDescent="0.25">
      <c r="E88" s="232"/>
      <c r="F88" s="225"/>
      <c r="G88" s="118">
        <v>81</v>
      </c>
      <c r="H88" s="133" t="s">
        <v>731</v>
      </c>
      <c r="I88" s="118">
        <v>81</v>
      </c>
      <c r="J88" s="120">
        <v>81</v>
      </c>
      <c r="K88" s="211" t="s">
        <v>1093</v>
      </c>
      <c r="L88" s="227"/>
      <c r="M88" s="234"/>
      <c r="N88" s="223"/>
      <c r="O88" s="223"/>
      <c r="P88" s="223"/>
      <c r="Q88" s="223"/>
      <c r="R88" s="129" t="s">
        <v>113</v>
      </c>
      <c r="S88" s="129" t="s">
        <v>113</v>
      </c>
      <c r="T88" s="129"/>
      <c r="U88" s="129"/>
      <c r="V88" s="122"/>
      <c r="W88" s="122"/>
      <c r="X88" s="122"/>
      <c r="Y88" s="122"/>
      <c r="Z88" s="122"/>
      <c r="AA88" s="122"/>
      <c r="AB88" s="122"/>
      <c r="AC88" s="122"/>
      <c r="AD88" s="122"/>
      <c r="AE88" s="122"/>
      <c r="AF88" s="122"/>
      <c r="AG88" s="122"/>
      <c r="AH88" s="122"/>
      <c r="AI88" s="122"/>
      <c r="AJ88" s="225"/>
    </row>
    <row r="89" spans="5:36" ht="125.25" customHeight="1" x14ac:dyDescent="0.25">
      <c r="E89" s="232"/>
      <c r="F89" s="225"/>
      <c r="G89" s="118">
        <v>82</v>
      </c>
      <c r="H89" s="133" t="s">
        <v>732</v>
      </c>
      <c r="I89" s="118">
        <v>81</v>
      </c>
      <c r="J89" s="120">
        <v>82</v>
      </c>
      <c r="K89" s="211" t="s">
        <v>1092</v>
      </c>
      <c r="L89" s="227"/>
      <c r="M89" s="234"/>
      <c r="N89" s="223"/>
      <c r="O89" s="223"/>
      <c r="P89" s="223"/>
      <c r="Q89" s="223"/>
      <c r="R89" s="129"/>
      <c r="S89" s="129" t="s">
        <v>113</v>
      </c>
      <c r="T89" s="129"/>
      <c r="U89" s="129"/>
      <c r="V89" s="122"/>
      <c r="W89" s="122"/>
      <c r="X89" s="122"/>
      <c r="Y89" s="122"/>
      <c r="Z89" s="122"/>
      <c r="AA89" s="122"/>
      <c r="AB89" s="122"/>
      <c r="AC89" s="122"/>
      <c r="AD89" s="122"/>
      <c r="AE89" s="122"/>
      <c r="AF89" s="122"/>
      <c r="AG89" s="122"/>
      <c r="AH89" s="122"/>
      <c r="AI89" s="122"/>
      <c r="AJ89" s="225"/>
    </row>
    <row r="90" spans="5:36" ht="125.25" customHeight="1" x14ac:dyDescent="0.25">
      <c r="E90" s="232"/>
      <c r="F90" s="225"/>
      <c r="G90" s="118">
        <v>83</v>
      </c>
      <c r="H90" s="134" t="s">
        <v>1082</v>
      </c>
      <c r="I90" s="118">
        <v>90</v>
      </c>
      <c r="J90" s="120">
        <v>83</v>
      </c>
      <c r="K90" s="211" t="s">
        <v>1091</v>
      </c>
      <c r="L90" s="227"/>
      <c r="M90" s="234"/>
      <c r="N90" s="223"/>
      <c r="O90" s="223"/>
      <c r="P90" s="223"/>
      <c r="Q90" s="223"/>
      <c r="R90" s="129"/>
      <c r="S90" s="129" t="s">
        <v>113</v>
      </c>
      <c r="T90" s="129"/>
      <c r="U90" s="129"/>
      <c r="V90" s="122"/>
      <c r="W90" s="122"/>
      <c r="X90" s="122"/>
      <c r="Y90" s="122"/>
      <c r="Z90" s="122"/>
      <c r="AA90" s="122"/>
      <c r="AB90" s="122"/>
      <c r="AC90" s="122"/>
      <c r="AD90" s="122"/>
      <c r="AE90" s="122"/>
      <c r="AF90" s="122"/>
      <c r="AG90" s="122"/>
      <c r="AH90" s="122"/>
      <c r="AI90" s="122"/>
      <c r="AJ90" s="225"/>
    </row>
    <row r="91" spans="5:36" ht="125.25" customHeight="1" x14ac:dyDescent="0.25">
      <c r="E91" s="232"/>
      <c r="F91" s="225"/>
      <c r="G91" s="118">
        <v>84</v>
      </c>
      <c r="H91" s="134" t="s">
        <v>733</v>
      </c>
      <c r="I91" s="142">
        <v>80</v>
      </c>
      <c r="J91" s="120">
        <v>84</v>
      </c>
      <c r="K91" s="211" t="s">
        <v>1090</v>
      </c>
      <c r="L91" s="227"/>
      <c r="M91" s="234"/>
      <c r="N91" s="223"/>
      <c r="O91" s="223"/>
      <c r="P91" s="223"/>
      <c r="Q91" s="223"/>
      <c r="R91" s="129"/>
      <c r="S91" s="129" t="s">
        <v>113</v>
      </c>
      <c r="T91" s="129" t="s">
        <v>113</v>
      </c>
      <c r="U91" s="129"/>
      <c r="V91" s="122"/>
      <c r="W91" s="122"/>
      <c r="X91" s="122"/>
      <c r="Y91" s="122"/>
      <c r="Z91" s="122"/>
      <c r="AA91" s="122"/>
      <c r="AB91" s="122"/>
      <c r="AC91" s="122"/>
      <c r="AD91" s="122"/>
      <c r="AE91" s="122"/>
      <c r="AF91" s="122"/>
      <c r="AG91" s="122"/>
      <c r="AH91" s="122"/>
      <c r="AI91" s="122"/>
      <c r="AJ91" s="225"/>
    </row>
    <row r="92" spans="5:36" ht="125.25" customHeight="1" x14ac:dyDescent="0.25">
      <c r="E92" s="232"/>
      <c r="F92" s="225"/>
      <c r="G92" s="118">
        <v>85</v>
      </c>
      <c r="H92" s="134" t="s">
        <v>1080</v>
      </c>
      <c r="I92" s="142">
        <v>80</v>
      </c>
      <c r="J92" s="120">
        <v>85</v>
      </c>
      <c r="K92" s="211" t="s">
        <v>1096</v>
      </c>
      <c r="L92" s="227"/>
      <c r="M92" s="234"/>
      <c r="N92" s="223"/>
      <c r="O92" s="223"/>
      <c r="P92" s="223"/>
      <c r="Q92" s="223"/>
      <c r="R92" s="129"/>
      <c r="S92" s="129" t="s">
        <v>113</v>
      </c>
      <c r="T92" s="129"/>
      <c r="U92" s="129"/>
      <c r="V92" s="122"/>
      <c r="W92" s="122"/>
      <c r="X92" s="122"/>
      <c r="Y92" s="122"/>
      <c r="Z92" s="122"/>
      <c r="AA92" s="122"/>
      <c r="AB92" s="122"/>
      <c r="AC92" s="122"/>
      <c r="AD92" s="122"/>
      <c r="AE92" s="122"/>
      <c r="AF92" s="122"/>
      <c r="AG92" s="122"/>
      <c r="AH92" s="122"/>
      <c r="AI92" s="122"/>
      <c r="AJ92" s="225"/>
    </row>
    <row r="93" spans="5:36" ht="125.25" customHeight="1" x14ac:dyDescent="0.25">
      <c r="E93" s="232"/>
      <c r="F93" s="225"/>
      <c r="G93" s="118">
        <v>86</v>
      </c>
      <c r="H93" s="134" t="s">
        <v>734</v>
      </c>
      <c r="I93" s="142">
        <v>81</v>
      </c>
      <c r="J93" s="120">
        <v>86</v>
      </c>
      <c r="K93" s="211" t="s">
        <v>1095</v>
      </c>
      <c r="L93" s="227"/>
      <c r="M93" s="234"/>
      <c r="N93" s="223"/>
      <c r="O93" s="223"/>
      <c r="P93" s="223"/>
      <c r="Q93" s="223"/>
      <c r="R93" s="129" t="s">
        <v>113</v>
      </c>
      <c r="S93" s="129" t="s">
        <v>113</v>
      </c>
      <c r="T93" s="129"/>
      <c r="U93" s="129"/>
      <c r="V93" s="122"/>
      <c r="W93" s="122"/>
      <c r="X93" s="122"/>
      <c r="Y93" s="122"/>
      <c r="Z93" s="122"/>
      <c r="AA93" s="122"/>
      <c r="AB93" s="122"/>
      <c r="AC93" s="122"/>
      <c r="AD93" s="122"/>
      <c r="AE93" s="122"/>
      <c r="AF93" s="122"/>
      <c r="AG93" s="122"/>
      <c r="AH93" s="122"/>
      <c r="AI93" s="122"/>
      <c r="AJ93" s="225"/>
    </row>
    <row r="94" spans="5:36" ht="125.25" customHeight="1" x14ac:dyDescent="0.25">
      <c r="E94" s="232"/>
      <c r="F94" s="225"/>
      <c r="G94" s="118">
        <v>87</v>
      </c>
      <c r="H94" s="134" t="s">
        <v>1081</v>
      </c>
      <c r="I94" s="142">
        <v>90</v>
      </c>
      <c r="J94" s="120">
        <v>87</v>
      </c>
      <c r="K94" s="211" t="s">
        <v>1094</v>
      </c>
      <c r="L94" s="228"/>
      <c r="M94" s="235"/>
      <c r="N94" s="224"/>
      <c r="O94" s="224"/>
      <c r="P94" s="224"/>
      <c r="Q94" s="224"/>
      <c r="R94" s="129"/>
      <c r="S94" s="129" t="s">
        <v>113</v>
      </c>
      <c r="T94" s="129"/>
      <c r="U94" s="129"/>
      <c r="V94" s="122"/>
      <c r="W94" s="122"/>
      <c r="X94" s="122"/>
      <c r="Y94" s="122"/>
      <c r="Z94" s="122"/>
      <c r="AA94" s="122"/>
      <c r="AB94" s="122"/>
      <c r="AC94" s="122"/>
      <c r="AD94" s="122"/>
      <c r="AE94" s="122"/>
      <c r="AF94" s="122"/>
      <c r="AG94" s="122"/>
      <c r="AH94" s="122"/>
      <c r="AI94" s="122"/>
      <c r="AJ94" s="225"/>
    </row>
    <row r="95" spans="5:36" ht="72" x14ac:dyDescent="0.25">
      <c r="E95" s="232"/>
      <c r="F95" s="225" t="s">
        <v>36</v>
      </c>
      <c r="G95" s="118">
        <v>88</v>
      </c>
      <c r="H95" s="126" t="s">
        <v>735</v>
      </c>
      <c r="I95" s="121">
        <v>60</v>
      </c>
      <c r="J95" s="120">
        <v>88</v>
      </c>
      <c r="K95" s="123" t="s">
        <v>736</v>
      </c>
      <c r="L95" s="226" t="s">
        <v>29</v>
      </c>
      <c r="M95" s="226" t="s">
        <v>946</v>
      </c>
      <c r="N95" s="242" t="s">
        <v>113</v>
      </c>
      <c r="O95" s="231"/>
      <c r="P95" s="231"/>
      <c r="Q95" s="231"/>
      <c r="R95" s="131"/>
      <c r="S95" s="131" t="s">
        <v>113</v>
      </c>
      <c r="T95" s="131"/>
      <c r="U95" s="131"/>
      <c r="V95" s="122"/>
      <c r="W95" s="122"/>
      <c r="X95" s="122"/>
      <c r="Y95" s="122"/>
      <c r="Z95" s="122"/>
      <c r="AA95" s="122"/>
      <c r="AB95" s="122"/>
      <c r="AC95" s="122"/>
      <c r="AD95" s="122"/>
      <c r="AE95" s="122"/>
      <c r="AF95" s="122"/>
      <c r="AG95" s="122"/>
      <c r="AH95" s="122"/>
      <c r="AI95" s="122"/>
      <c r="AJ95" s="231"/>
    </row>
    <row r="96" spans="5:36" ht="36" x14ac:dyDescent="0.25">
      <c r="E96" s="232"/>
      <c r="F96" s="225"/>
      <c r="G96" s="118">
        <v>89</v>
      </c>
      <c r="H96" s="126" t="s">
        <v>737</v>
      </c>
      <c r="I96" s="121">
        <v>70</v>
      </c>
      <c r="J96" s="120">
        <v>89</v>
      </c>
      <c r="K96" s="123" t="s">
        <v>738</v>
      </c>
      <c r="L96" s="227"/>
      <c r="M96" s="227"/>
      <c r="N96" s="242"/>
      <c r="O96" s="231"/>
      <c r="P96" s="231"/>
      <c r="Q96" s="231"/>
      <c r="R96" s="131"/>
      <c r="S96" s="131" t="s">
        <v>113</v>
      </c>
      <c r="T96" s="131"/>
      <c r="U96" s="131"/>
      <c r="V96" s="122"/>
      <c r="W96" s="122"/>
      <c r="X96" s="122"/>
      <c r="Y96" s="122"/>
      <c r="Z96" s="122"/>
      <c r="AA96" s="122"/>
      <c r="AB96" s="122"/>
      <c r="AC96" s="122"/>
      <c r="AD96" s="122"/>
      <c r="AE96" s="122"/>
      <c r="AF96" s="122"/>
      <c r="AG96" s="122"/>
      <c r="AH96" s="122"/>
      <c r="AI96" s="122"/>
      <c r="AJ96" s="231"/>
    </row>
    <row r="97" spans="5:36" ht="36" customHeight="1" x14ac:dyDescent="0.25">
      <c r="E97" s="232"/>
      <c r="F97" s="225"/>
      <c r="G97" s="118">
        <v>90</v>
      </c>
      <c r="H97" s="135" t="s">
        <v>739</v>
      </c>
      <c r="I97" s="143">
        <v>70</v>
      </c>
      <c r="J97" s="120">
        <v>90</v>
      </c>
      <c r="K97" s="123" t="s">
        <v>740</v>
      </c>
      <c r="L97" s="227"/>
      <c r="M97" s="227"/>
      <c r="N97" s="242"/>
      <c r="O97" s="231"/>
      <c r="P97" s="231"/>
      <c r="Q97" s="231"/>
      <c r="R97" s="131"/>
      <c r="S97" s="131" t="s">
        <v>113</v>
      </c>
      <c r="T97" s="131"/>
      <c r="U97" s="131"/>
      <c r="V97" s="122"/>
      <c r="W97" s="122"/>
      <c r="X97" s="122"/>
      <c r="Y97" s="122"/>
      <c r="Z97" s="122"/>
      <c r="AA97" s="122"/>
      <c r="AB97" s="122"/>
      <c r="AC97" s="122"/>
      <c r="AD97" s="122"/>
      <c r="AE97" s="122"/>
      <c r="AF97" s="122"/>
      <c r="AG97" s="122"/>
      <c r="AH97" s="122"/>
      <c r="AI97" s="122"/>
      <c r="AJ97" s="231"/>
    </row>
    <row r="98" spans="5:36" ht="36" x14ac:dyDescent="0.25">
      <c r="E98" s="232"/>
      <c r="F98" s="225"/>
      <c r="G98" s="118">
        <v>91</v>
      </c>
      <c r="H98" s="135" t="s">
        <v>741</v>
      </c>
      <c r="I98" s="143">
        <v>60</v>
      </c>
      <c r="J98" s="120">
        <v>91</v>
      </c>
      <c r="K98" s="123" t="s">
        <v>742</v>
      </c>
      <c r="L98" s="227"/>
      <c r="M98" s="227"/>
      <c r="N98" s="242"/>
      <c r="O98" s="231"/>
      <c r="P98" s="231"/>
      <c r="Q98" s="231"/>
      <c r="R98" s="131"/>
      <c r="S98" s="131" t="s">
        <v>113</v>
      </c>
      <c r="T98" s="131"/>
      <c r="U98" s="131"/>
      <c r="V98" s="122"/>
      <c r="W98" s="122"/>
      <c r="X98" s="122"/>
      <c r="Y98" s="122"/>
      <c r="Z98" s="122"/>
      <c r="AA98" s="122"/>
      <c r="AB98" s="122"/>
      <c r="AC98" s="122"/>
      <c r="AD98" s="122"/>
      <c r="AE98" s="122"/>
      <c r="AF98" s="122"/>
      <c r="AG98" s="122"/>
      <c r="AH98" s="122"/>
      <c r="AI98" s="122"/>
      <c r="AJ98" s="231"/>
    </row>
    <row r="99" spans="5:36" ht="36" x14ac:dyDescent="0.25">
      <c r="E99" s="232"/>
      <c r="F99" s="225"/>
      <c r="G99" s="118">
        <v>92</v>
      </c>
      <c r="H99" s="126" t="s">
        <v>743</v>
      </c>
      <c r="I99" s="121">
        <v>70</v>
      </c>
      <c r="J99" s="120">
        <v>92</v>
      </c>
      <c r="K99" s="123" t="s">
        <v>744</v>
      </c>
      <c r="L99" s="227"/>
      <c r="M99" s="227"/>
      <c r="N99" s="242"/>
      <c r="O99" s="231"/>
      <c r="P99" s="231"/>
      <c r="Q99" s="231"/>
      <c r="R99" s="131"/>
      <c r="S99" s="131" t="s">
        <v>113</v>
      </c>
      <c r="T99" s="131"/>
      <c r="U99" s="131"/>
      <c r="V99" s="122"/>
      <c r="W99" s="122"/>
      <c r="X99" s="122"/>
      <c r="Y99" s="122"/>
      <c r="Z99" s="122"/>
      <c r="AA99" s="122"/>
      <c r="AB99" s="122"/>
      <c r="AC99" s="122"/>
      <c r="AD99" s="122"/>
      <c r="AE99" s="122"/>
      <c r="AF99" s="122"/>
      <c r="AG99" s="122"/>
      <c r="AH99" s="122"/>
      <c r="AI99" s="122"/>
      <c r="AJ99" s="231"/>
    </row>
    <row r="100" spans="5:36" ht="90" x14ac:dyDescent="0.25">
      <c r="E100" s="232"/>
      <c r="F100" s="225"/>
      <c r="G100" s="118">
        <v>93</v>
      </c>
      <c r="H100" s="126" t="s">
        <v>745</v>
      </c>
      <c r="I100" s="121">
        <v>70</v>
      </c>
      <c r="J100" s="120">
        <v>93</v>
      </c>
      <c r="K100" s="123" t="s">
        <v>746</v>
      </c>
      <c r="L100" s="227"/>
      <c r="M100" s="227"/>
      <c r="N100" s="242"/>
      <c r="O100" s="231"/>
      <c r="P100" s="231"/>
      <c r="Q100" s="231"/>
      <c r="R100" s="131"/>
      <c r="S100" s="131" t="s">
        <v>113</v>
      </c>
      <c r="T100" s="131"/>
      <c r="U100" s="131"/>
      <c r="V100" s="122"/>
      <c r="W100" s="122"/>
      <c r="X100" s="122"/>
      <c r="Y100" s="122"/>
      <c r="Z100" s="122"/>
      <c r="AA100" s="122"/>
      <c r="AB100" s="122"/>
      <c r="AC100" s="122"/>
      <c r="AD100" s="122"/>
      <c r="AE100" s="122"/>
      <c r="AF100" s="122"/>
      <c r="AG100" s="122"/>
      <c r="AH100" s="122"/>
      <c r="AI100" s="122"/>
      <c r="AJ100" s="231"/>
    </row>
    <row r="101" spans="5:36" ht="54" x14ac:dyDescent="0.25">
      <c r="E101" s="232"/>
      <c r="F101" s="225"/>
      <c r="G101" s="118">
        <v>94</v>
      </c>
      <c r="H101" s="133" t="s">
        <v>747</v>
      </c>
      <c r="I101" s="118">
        <v>70</v>
      </c>
      <c r="J101" s="120">
        <v>94</v>
      </c>
      <c r="K101" s="123" t="s">
        <v>748</v>
      </c>
      <c r="L101" s="227"/>
      <c r="M101" s="227"/>
      <c r="N101" s="242"/>
      <c r="O101" s="231"/>
      <c r="P101" s="231"/>
      <c r="Q101" s="231"/>
      <c r="R101" s="131"/>
      <c r="S101" s="131" t="s">
        <v>113</v>
      </c>
      <c r="T101" s="131"/>
      <c r="U101" s="131"/>
      <c r="V101" s="122"/>
      <c r="W101" s="122"/>
      <c r="X101" s="122"/>
      <c r="Y101" s="122"/>
      <c r="Z101" s="122"/>
      <c r="AA101" s="122"/>
      <c r="AB101" s="122"/>
      <c r="AC101" s="122"/>
      <c r="AD101" s="122"/>
      <c r="AE101" s="122"/>
      <c r="AF101" s="122"/>
      <c r="AG101" s="122"/>
      <c r="AH101" s="122"/>
      <c r="AI101" s="122"/>
      <c r="AJ101" s="231"/>
    </row>
    <row r="102" spans="5:36" ht="36" customHeight="1" x14ac:dyDescent="0.25">
      <c r="E102" s="232"/>
      <c r="F102" s="225"/>
      <c r="G102" s="118">
        <v>95</v>
      </c>
      <c r="H102" s="126" t="s">
        <v>749</v>
      </c>
      <c r="I102" s="121">
        <v>70</v>
      </c>
      <c r="J102" s="120">
        <v>95</v>
      </c>
      <c r="K102" s="123" t="s">
        <v>750</v>
      </c>
      <c r="L102" s="227"/>
      <c r="M102" s="227"/>
      <c r="N102" s="242"/>
      <c r="O102" s="231"/>
      <c r="P102" s="231"/>
      <c r="Q102" s="231"/>
      <c r="R102" s="131"/>
      <c r="S102" s="131" t="s">
        <v>113</v>
      </c>
      <c r="T102" s="131" t="s">
        <v>113</v>
      </c>
      <c r="U102" s="131"/>
      <c r="V102" s="122"/>
      <c r="W102" s="122"/>
      <c r="X102" s="122"/>
      <c r="Y102" s="122"/>
      <c r="Z102" s="122"/>
      <c r="AA102" s="122"/>
      <c r="AB102" s="122"/>
      <c r="AC102" s="122"/>
      <c r="AD102" s="122"/>
      <c r="AE102" s="122"/>
      <c r="AF102" s="122"/>
      <c r="AG102" s="122"/>
      <c r="AH102" s="122"/>
      <c r="AI102" s="122"/>
      <c r="AJ102" s="231"/>
    </row>
    <row r="103" spans="5:36" ht="36" x14ac:dyDescent="0.25">
      <c r="E103" s="232"/>
      <c r="F103" s="225"/>
      <c r="G103" s="118">
        <v>96</v>
      </c>
      <c r="H103" s="133" t="s">
        <v>751</v>
      </c>
      <c r="I103" s="118">
        <v>70</v>
      </c>
      <c r="J103" s="120">
        <v>96</v>
      </c>
      <c r="K103" s="123" t="s">
        <v>750</v>
      </c>
      <c r="L103" s="227"/>
      <c r="M103" s="227"/>
      <c r="N103" s="242"/>
      <c r="O103" s="231"/>
      <c r="P103" s="231"/>
      <c r="Q103" s="231"/>
      <c r="R103" s="131"/>
      <c r="S103" s="131" t="s">
        <v>113</v>
      </c>
      <c r="T103" s="131" t="s">
        <v>113</v>
      </c>
      <c r="U103" s="131"/>
      <c r="V103" s="122"/>
      <c r="W103" s="122"/>
      <c r="X103" s="122"/>
      <c r="Y103" s="122"/>
      <c r="Z103" s="122"/>
      <c r="AA103" s="122"/>
      <c r="AB103" s="122"/>
      <c r="AC103" s="122"/>
      <c r="AD103" s="122"/>
      <c r="AE103" s="122"/>
      <c r="AF103" s="122"/>
      <c r="AG103" s="122"/>
      <c r="AH103" s="122"/>
      <c r="AI103" s="122"/>
      <c r="AJ103" s="231"/>
    </row>
    <row r="104" spans="5:36" ht="36" x14ac:dyDescent="0.25">
      <c r="E104" s="232"/>
      <c r="F104" s="225"/>
      <c r="G104" s="118">
        <v>97</v>
      </c>
      <c r="H104" s="133" t="s">
        <v>752</v>
      </c>
      <c r="I104" s="118">
        <v>60</v>
      </c>
      <c r="J104" s="120">
        <v>97</v>
      </c>
      <c r="K104" s="123" t="s">
        <v>753</v>
      </c>
      <c r="L104" s="227"/>
      <c r="M104" s="227"/>
      <c r="N104" s="242"/>
      <c r="O104" s="231"/>
      <c r="P104" s="231"/>
      <c r="Q104" s="231"/>
      <c r="R104" s="131"/>
      <c r="S104" s="131" t="s">
        <v>113</v>
      </c>
      <c r="T104" s="131" t="s">
        <v>113</v>
      </c>
      <c r="U104" s="131"/>
      <c r="V104" s="122"/>
      <c r="W104" s="122"/>
      <c r="X104" s="122"/>
      <c r="Y104" s="122"/>
      <c r="Z104" s="122"/>
      <c r="AA104" s="122"/>
      <c r="AB104" s="122"/>
      <c r="AC104" s="122"/>
      <c r="AD104" s="122"/>
      <c r="AE104" s="122"/>
      <c r="AF104" s="122"/>
      <c r="AG104" s="122"/>
      <c r="AH104" s="122"/>
      <c r="AI104" s="122"/>
      <c r="AJ104" s="231"/>
    </row>
    <row r="105" spans="5:36" ht="54" x14ac:dyDescent="0.25">
      <c r="E105" s="232"/>
      <c r="F105" s="225"/>
      <c r="G105" s="118">
        <v>98</v>
      </c>
      <c r="H105" s="126" t="s">
        <v>754</v>
      </c>
      <c r="I105" s="121">
        <v>60</v>
      </c>
      <c r="J105" s="120">
        <v>98</v>
      </c>
      <c r="K105" s="123" t="s">
        <v>755</v>
      </c>
      <c r="L105" s="227"/>
      <c r="M105" s="227"/>
      <c r="N105" s="242"/>
      <c r="O105" s="231"/>
      <c r="P105" s="231"/>
      <c r="Q105" s="231"/>
      <c r="R105" s="131"/>
      <c r="S105" s="131" t="s">
        <v>113</v>
      </c>
      <c r="T105" s="131"/>
      <c r="U105" s="131"/>
      <c r="V105" s="122"/>
      <c r="W105" s="122"/>
      <c r="X105" s="122"/>
      <c r="Y105" s="122"/>
      <c r="Z105" s="122"/>
      <c r="AA105" s="122"/>
      <c r="AB105" s="122"/>
      <c r="AC105" s="122"/>
      <c r="AD105" s="122"/>
      <c r="AE105" s="122"/>
      <c r="AF105" s="122"/>
      <c r="AG105" s="122"/>
      <c r="AH105" s="122"/>
      <c r="AI105" s="122"/>
      <c r="AJ105" s="231"/>
    </row>
    <row r="106" spans="5:36" ht="72" x14ac:dyDescent="0.25">
      <c r="E106" s="232"/>
      <c r="F106" s="225"/>
      <c r="G106" s="118">
        <v>99</v>
      </c>
      <c r="H106" s="126" t="s">
        <v>756</v>
      </c>
      <c r="I106" s="121">
        <v>80</v>
      </c>
      <c r="J106" s="120">
        <v>99</v>
      </c>
      <c r="K106" s="123" t="s">
        <v>757</v>
      </c>
      <c r="L106" s="227"/>
      <c r="M106" s="227"/>
      <c r="N106" s="242"/>
      <c r="O106" s="231"/>
      <c r="P106" s="231"/>
      <c r="Q106" s="231"/>
      <c r="R106" s="131"/>
      <c r="S106" s="131" t="s">
        <v>113</v>
      </c>
      <c r="T106" s="131"/>
      <c r="U106" s="131"/>
      <c r="V106" s="122"/>
      <c r="W106" s="122"/>
      <c r="X106" s="122"/>
      <c r="Y106" s="122"/>
      <c r="Z106" s="122"/>
      <c r="AA106" s="122"/>
      <c r="AB106" s="122"/>
      <c r="AC106" s="122"/>
      <c r="AD106" s="122"/>
      <c r="AE106" s="122"/>
      <c r="AF106" s="122"/>
      <c r="AG106" s="122"/>
      <c r="AH106" s="122"/>
      <c r="AI106" s="122"/>
      <c r="AJ106" s="231"/>
    </row>
    <row r="107" spans="5:36" ht="36" x14ac:dyDescent="0.25">
      <c r="E107" s="232"/>
      <c r="F107" s="225"/>
      <c r="G107" s="118">
        <v>100</v>
      </c>
      <c r="H107" s="126" t="s">
        <v>758</v>
      </c>
      <c r="I107" s="121">
        <v>60</v>
      </c>
      <c r="J107" s="120">
        <v>100</v>
      </c>
      <c r="K107" s="123" t="s">
        <v>759</v>
      </c>
      <c r="L107" s="227"/>
      <c r="M107" s="227"/>
      <c r="N107" s="242"/>
      <c r="O107" s="231"/>
      <c r="P107" s="231"/>
      <c r="Q107" s="231"/>
      <c r="R107" s="131"/>
      <c r="S107" s="131" t="s">
        <v>113</v>
      </c>
      <c r="T107" s="131"/>
      <c r="U107" s="131"/>
      <c r="V107" s="122"/>
      <c r="W107" s="122"/>
      <c r="X107" s="122"/>
      <c r="Y107" s="122"/>
      <c r="Z107" s="122"/>
      <c r="AA107" s="122"/>
      <c r="AB107" s="122"/>
      <c r="AC107" s="122"/>
      <c r="AD107" s="122"/>
      <c r="AE107" s="122"/>
      <c r="AF107" s="122"/>
      <c r="AG107" s="122"/>
      <c r="AH107" s="122"/>
      <c r="AI107" s="122"/>
      <c r="AJ107" s="231"/>
    </row>
    <row r="108" spans="5:36" ht="36" x14ac:dyDescent="0.25">
      <c r="E108" s="232"/>
      <c r="F108" s="225"/>
      <c r="G108" s="118">
        <v>101</v>
      </c>
      <c r="H108" s="126" t="s">
        <v>760</v>
      </c>
      <c r="I108" s="121">
        <v>70</v>
      </c>
      <c r="J108" s="120">
        <v>101</v>
      </c>
      <c r="K108" s="123" t="s">
        <v>761</v>
      </c>
      <c r="L108" s="227"/>
      <c r="M108" s="227"/>
      <c r="N108" s="242"/>
      <c r="O108" s="231"/>
      <c r="P108" s="231"/>
      <c r="Q108" s="231"/>
      <c r="R108" s="131"/>
      <c r="S108" s="131" t="s">
        <v>113</v>
      </c>
      <c r="T108" s="131"/>
      <c r="U108" s="131"/>
      <c r="V108" s="122"/>
      <c r="W108" s="122"/>
      <c r="X108" s="122"/>
      <c r="Y108" s="122"/>
      <c r="Z108" s="122"/>
      <c r="AA108" s="122"/>
      <c r="AB108" s="122"/>
      <c r="AC108" s="122"/>
      <c r="AD108" s="122"/>
      <c r="AE108" s="122"/>
      <c r="AF108" s="122"/>
      <c r="AG108" s="122"/>
      <c r="AH108" s="122"/>
      <c r="AI108" s="122"/>
      <c r="AJ108" s="231"/>
    </row>
    <row r="109" spans="5:36" ht="54" x14ac:dyDescent="0.25">
      <c r="E109" s="232"/>
      <c r="F109" s="225"/>
      <c r="G109" s="118">
        <v>102</v>
      </c>
      <c r="H109" s="126" t="s">
        <v>762</v>
      </c>
      <c r="I109" s="121">
        <v>60</v>
      </c>
      <c r="J109" s="120">
        <v>102</v>
      </c>
      <c r="K109" s="123" t="s">
        <v>763</v>
      </c>
      <c r="L109" s="227"/>
      <c r="M109" s="227"/>
      <c r="N109" s="242"/>
      <c r="O109" s="231"/>
      <c r="P109" s="231"/>
      <c r="Q109" s="231"/>
      <c r="R109" s="131"/>
      <c r="S109" s="131" t="s">
        <v>113</v>
      </c>
      <c r="T109" s="131"/>
      <c r="U109" s="131"/>
      <c r="V109" s="122"/>
      <c r="W109" s="122"/>
      <c r="X109" s="122"/>
      <c r="Y109" s="122"/>
      <c r="Z109" s="122"/>
      <c r="AA109" s="122"/>
      <c r="AB109" s="122"/>
      <c r="AC109" s="122"/>
      <c r="AD109" s="122"/>
      <c r="AE109" s="122"/>
      <c r="AF109" s="122"/>
      <c r="AG109" s="122"/>
      <c r="AH109" s="122"/>
      <c r="AI109" s="122"/>
      <c r="AJ109" s="231"/>
    </row>
    <row r="110" spans="5:36" ht="72" x14ac:dyDescent="0.25">
      <c r="E110" s="232"/>
      <c r="F110" s="225"/>
      <c r="G110" s="118">
        <v>103</v>
      </c>
      <c r="H110" s="126" t="s">
        <v>764</v>
      </c>
      <c r="I110" s="121">
        <v>60</v>
      </c>
      <c r="J110" s="120">
        <v>103</v>
      </c>
      <c r="K110" s="123" t="s">
        <v>765</v>
      </c>
      <c r="L110" s="227"/>
      <c r="M110" s="227"/>
      <c r="N110" s="242"/>
      <c r="O110" s="231"/>
      <c r="P110" s="231"/>
      <c r="Q110" s="231"/>
      <c r="R110" s="131"/>
      <c r="S110" s="131" t="s">
        <v>113</v>
      </c>
      <c r="T110" s="131"/>
      <c r="U110" s="131"/>
      <c r="V110" s="122"/>
      <c r="W110" s="122"/>
      <c r="X110" s="122"/>
      <c r="Y110" s="122"/>
      <c r="Z110" s="122"/>
      <c r="AA110" s="122"/>
      <c r="AB110" s="122"/>
      <c r="AC110" s="122"/>
      <c r="AD110" s="122"/>
      <c r="AE110" s="122"/>
      <c r="AF110" s="122"/>
      <c r="AG110" s="122"/>
      <c r="AH110" s="122"/>
      <c r="AI110" s="122"/>
      <c r="AJ110" s="231"/>
    </row>
    <row r="111" spans="5:36" ht="36" customHeight="1" x14ac:dyDescent="0.25">
      <c r="E111" s="232"/>
      <c r="F111" s="225"/>
      <c r="G111" s="118">
        <v>104</v>
      </c>
      <c r="H111" s="126" t="s">
        <v>766</v>
      </c>
      <c r="I111" s="121">
        <v>60</v>
      </c>
      <c r="J111" s="120">
        <v>104</v>
      </c>
      <c r="K111" s="123" t="s">
        <v>767</v>
      </c>
      <c r="L111" s="228"/>
      <c r="M111" s="228"/>
      <c r="N111" s="242"/>
      <c r="O111" s="231"/>
      <c r="P111" s="231"/>
      <c r="Q111" s="231"/>
      <c r="R111" s="131"/>
      <c r="S111" s="131" t="s">
        <v>113</v>
      </c>
      <c r="T111" s="131"/>
      <c r="U111" s="131"/>
      <c r="V111" s="122"/>
      <c r="W111" s="122"/>
      <c r="X111" s="122"/>
      <c r="Y111" s="122"/>
      <c r="Z111" s="122"/>
      <c r="AA111" s="122"/>
      <c r="AB111" s="122"/>
      <c r="AC111" s="122"/>
      <c r="AD111" s="122"/>
      <c r="AE111" s="122"/>
      <c r="AF111" s="122"/>
      <c r="AG111" s="122"/>
      <c r="AH111" s="122"/>
      <c r="AI111" s="122"/>
      <c r="AJ111" s="231"/>
    </row>
    <row r="112" spans="5:36" ht="108" x14ac:dyDescent="0.25">
      <c r="E112" s="232"/>
      <c r="F112" s="225" t="s">
        <v>37</v>
      </c>
      <c r="G112" s="118">
        <v>105</v>
      </c>
      <c r="H112" s="126" t="s">
        <v>768</v>
      </c>
      <c r="I112" s="121">
        <v>70</v>
      </c>
      <c r="J112" s="120">
        <v>105</v>
      </c>
      <c r="K112" s="123" t="s">
        <v>769</v>
      </c>
      <c r="L112" s="226" t="s">
        <v>29</v>
      </c>
      <c r="M112" s="233" t="s">
        <v>946</v>
      </c>
      <c r="N112" s="225" t="s">
        <v>113</v>
      </c>
      <c r="O112" s="230"/>
      <c r="P112" s="230"/>
      <c r="Q112" s="230"/>
      <c r="R112" s="190"/>
      <c r="S112" s="190" t="s">
        <v>113</v>
      </c>
      <c r="T112" s="190" t="s">
        <v>113</v>
      </c>
      <c r="U112" s="190"/>
      <c r="V112" s="122"/>
      <c r="W112" s="122"/>
      <c r="X112" s="122"/>
      <c r="Y112" s="122"/>
      <c r="Z112" s="122"/>
      <c r="AA112" s="122"/>
      <c r="AB112" s="122"/>
      <c r="AC112" s="122"/>
      <c r="AD112" s="122"/>
      <c r="AE112" s="122"/>
      <c r="AF112" s="122"/>
      <c r="AG112" s="122"/>
      <c r="AH112" s="122"/>
      <c r="AI112" s="122"/>
      <c r="AJ112" s="230"/>
    </row>
    <row r="113" spans="5:36" ht="126" x14ac:dyDescent="0.25">
      <c r="E113" s="232"/>
      <c r="F113" s="225"/>
      <c r="G113" s="118">
        <v>106</v>
      </c>
      <c r="H113" s="126" t="s">
        <v>770</v>
      </c>
      <c r="I113" s="121">
        <v>70</v>
      </c>
      <c r="J113" s="120">
        <v>106</v>
      </c>
      <c r="K113" s="123" t="s">
        <v>771</v>
      </c>
      <c r="L113" s="227"/>
      <c r="M113" s="234"/>
      <c r="N113" s="225"/>
      <c r="O113" s="230"/>
      <c r="P113" s="230"/>
      <c r="Q113" s="230"/>
      <c r="R113" s="190"/>
      <c r="S113" s="190" t="s">
        <v>113</v>
      </c>
      <c r="T113" s="190"/>
      <c r="U113" s="190"/>
      <c r="V113" s="122"/>
      <c r="W113" s="122"/>
      <c r="X113" s="122"/>
      <c r="Y113" s="122"/>
      <c r="Z113" s="122"/>
      <c r="AA113" s="122"/>
      <c r="AB113" s="122"/>
      <c r="AC113" s="122"/>
      <c r="AD113" s="122"/>
      <c r="AE113" s="122"/>
      <c r="AF113" s="122"/>
      <c r="AG113" s="122"/>
      <c r="AH113" s="122"/>
      <c r="AI113" s="122"/>
      <c r="AJ113" s="230"/>
    </row>
    <row r="114" spans="5:36" ht="126" x14ac:dyDescent="0.25">
      <c r="E114" s="232"/>
      <c r="F114" s="225"/>
      <c r="G114" s="118">
        <v>107</v>
      </c>
      <c r="H114" s="126" t="s">
        <v>772</v>
      </c>
      <c r="I114" s="121">
        <v>80</v>
      </c>
      <c r="J114" s="120">
        <v>107</v>
      </c>
      <c r="K114" s="123" t="s">
        <v>773</v>
      </c>
      <c r="L114" s="227"/>
      <c r="M114" s="234"/>
      <c r="N114" s="225"/>
      <c r="O114" s="230"/>
      <c r="P114" s="230"/>
      <c r="Q114" s="230"/>
      <c r="R114" s="190"/>
      <c r="S114" s="190" t="s">
        <v>113</v>
      </c>
      <c r="T114" s="190"/>
      <c r="U114" s="190"/>
      <c r="V114" s="122"/>
      <c r="W114" s="122"/>
      <c r="X114" s="122"/>
      <c r="Y114" s="122"/>
      <c r="Z114" s="122"/>
      <c r="AA114" s="122"/>
      <c r="AB114" s="122"/>
      <c r="AC114" s="122"/>
      <c r="AD114" s="122"/>
      <c r="AE114" s="122"/>
      <c r="AF114" s="122"/>
      <c r="AG114" s="122"/>
      <c r="AH114" s="122"/>
      <c r="AI114" s="122"/>
      <c r="AJ114" s="230"/>
    </row>
    <row r="115" spans="5:36" ht="36" x14ac:dyDescent="0.25">
      <c r="E115" s="232"/>
      <c r="F115" s="225"/>
      <c r="G115" s="118">
        <v>108</v>
      </c>
      <c r="H115" s="126" t="s">
        <v>774</v>
      </c>
      <c r="I115" s="121">
        <v>70</v>
      </c>
      <c r="J115" s="120">
        <v>108</v>
      </c>
      <c r="K115" s="123" t="s">
        <v>775</v>
      </c>
      <c r="L115" s="227"/>
      <c r="M115" s="234"/>
      <c r="N115" s="225"/>
      <c r="O115" s="230"/>
      <c r="P115" s="230"/>
      <c r="Q115" s="230"/>
      <c r="R115" s="190"/>
      <c r="S115" s="190" t="s">
        <v>113</v>
      </c>
      <c r="T115" s="190"/>
      <c r="U115" s="190"/>
      <c r="V115" s="122"/>
      <c r="W115" s="122"/>
      <c r="X115" s="122"/>
      <c r="Y115" s="122"/>
      <c r="Z115" s="122"/>
      <c r="AA115" s="122"/>
      <c r="AB115" s="122"/>
      <c r="AC115" s="122"/>
      <c r="AD115" s="122"/>
      <c r="AE115" s="122"/>
      <c r="AF115" s="122"/>
      <c r="AG115" s="122"/>
      <c r="AH115" s="122"/>
      <c r="AI115" s="122"/>
      <c r="AJ115" s="230"/>
    </row>
    <row r="116" spans="5:36" ht="72" x14ac:dyDescent="0.25">
      <c r="E116" s="232"/>
      <c r="F116" s="225"/>
      <c r="G116" s="118">
        <v>109</v>
      </c>
      <c r="H116" s="126" t="s">
        <v>776</v>
      </c>
      <c r="I116" s="121">
        <v>80</v>
      </c>
      <c r="J116" s="120">
        <v>109</v>
      </c>
      <c r="K116" s="123" t="s">
        <v>777</v>
      </c>
      <c r="L116" s="227"/>
      <c r="M116" s="234"/>
      <c r="N116" s="225"/>
      <c r="O116" s="230"/>
      <c r="P116" s="230"/>
      <c r="Q116" s="230"/>
      <c r="R116" s="190"/>
      <c r="S116" s="190" t="s">
        <v>113</v>
      </c>
      <c r="T116" s="190"/>
      <c r="U116" s="190"/>
      <c r="V116" s="122"/>
      <c r="W116" s="122"/>
      <c r="X116" s="122"/>
      <c r="Y116" s="122"/>
      <c r="Z116" s="122"/>
      <c r="AA116" s="122"/>
      <c r="AB116" s="122"/>
      <c r="AC116" s="122"/>
      <c r="AD116" s="122"/>
      <c r="AE116" s="122"/>
      <c r="AF116" s="122"/>
      <c r="AG116" s="122"/>
      <c r="AH116" s="122"/>
      <c r="AI116" s="122"/>
      <c r="AJ116" s="230"/>
    </row>
    <row r="117" spans="5:36" ht="54" x14ac:dyDescent="0.25">
      <c r="E117" s="232"/>
      <c r="F117" s="225"/>
      <c r="G117" s="118">
        <v>110</v>
      </c>
      <c r="H117" s="126" t="s">
        <v>778</v>
      </c>
      <c r="I117" s="121">
        <v>80</v>
      </c>
      <c r="J117" s="120">
        <v>110</v>
      </c>
      <c r="K117" s="123" t="s">
        <v>779</v>
      </c>
      <c r="L117" s="227"/>
      <c r="M117" s="234"/>
      <c r="N117" s="225"/>
      <c r="O117" s="230"/>
      <c r="P117" s="230"/>
      <c r="Q117" s="230"/>
      <c r="R117" s="190"/>
      <c r="S117" s="190" t="s">
        <v>113</v>
      </c>
      <c r="T117" s="190"/>
      <c r="U117" s="190"/>
      <c r="V117" s="122"/>
      <c r="W117" s="122"/>
      <c r="X117" s="122"/>
      <c r="Y117" s="122"/>
      <c r="Z117" s="122"/>
      <c r="AA117" s="122"/>
      <c r="AB117" s="122"/>
      <c r="AC117" s="122"/>
      <c r="AD117" s="122"/>
      <c r="AE117" s="122"/>
      <c r="AF117" s="122"/>
      <c r="AG117" s="122"/>
      <c r="AH117" s="122"/>
      <c r="AI117" s="122"/>
      <c r="AJ117" s="230"/>
    </row>
    <row r="118" spans="5:36" ht="72" x14ac:dyDescent="0.25">
      <c r="E118" s="232"/>
      <c r="F118" s="225"/>
      <c r="G118" s="118">
        <v>111</v>
      </c>
      <c r="H118" s="126" t="s">
        <v>780</v>
      </c>
      <c r="I118" s="121">
        <v>80</v>
      </c>
      <c r="J118" s="120">
        <v>111</v>
      </c>
      <c r="K118" s="127" t="s">
        <v>781</v>
      </c>
      <c r="L118" s="227"/>
      <c r="M118" s="234"/>
      <c r="N118" s="225"/>
      <c r="O118" s="230"/>
      <c r="P118" s="230"/>
      <c r="Q118" s="230"/>
      <c r="R118" s="190"/>
      <c r="S118" s="190" t="s">
        <v>113</v>
      </c>
      <c r="T118" s="190"/>
      <c r="U118" s="190"/>
      <c r="V118" s="122"/>
      <c r="W118" s="122"/>
      <c r="X118" s="122"/>
      <c r="Y118" s="122"/>
      <c r="Z118" s="122"/>
      <c r="AA118" s="122"/>
      <c r="AB118" s="122"/>
      <c r="AC118" s="122"/>
      <c r="AD118" s="122"/>
      <c r="AE118" s="122"/>
      <c r="AF118" s="122"/>
      <c r="AG118" s="122"/>
      <c r="AH118" s="122"/>
      <c r="AI118" s="122"/>
      <c r="AJ118" s="230"/>
    </row>
    <row r="119" spans="5:36" ht="90" x14ac:dyDescent="0.25">
      <c r="E119" s="232"/>
      <c r="F119" s="225"/>
      <c r="G119" s="118">
        <v>112</v>
      </c>
      <c r="H119" s="126" t="s">
        <v>782</v>
      </c>
      <c r="I119" s="121">
        <v>70</v>
      </c>
      <c r="J119" s="120">
        <v>112</v>
      </c>
      <c r="K119" s="127" t="s">
        <v>783</v>
      </c>
      <c r="L119" s="227"/>
      <c r="M119" s="234"/>
      <c r="N119" s="225"/>
      <c r="O119" s="230"/>
      <c r="P119" s="230"/>
      <c r="Q119" s="230"/>
      <c r="R119" s="190" t="s">
        <v>113</v>
      </c>
      <c r="S119" s="190" t="s">
        <v>113</v>
      </c>
      <c r="T119" s="190" t="s">
        <v>113</v>
      </c>
      <c r="U119" s="190"/>
      <c r="V119" s="122"/>
      <c r="W119" s="122"/>
      <c r="X119" s="122"/>
      <c r="Y119" s="122"/>
      <c r="Z119" s="122"/>
      <c r="AA119" s="122"/>
      <c r="AB119" s="122"/>
      <c r="AC119" s="122"/>
      <c r="AD119" s="122"/>
      <c r="AE119" s="122"/>
      <c r="AF119" s="122"/>
      <c r="AG119" s="122"/>
      <c r="AH119" s="122"/>
      <c r="AI119" s="122"/>
      <c r="AJ119" s="230"/>
    </row>
    <row r="120" spans="5:36" ht="90" x14ac:dyDescent="0.25">
      <c r="E120" s="232"/>
      <c r="F120" s="225"/>
      <c r="G120" s="118">
        <v>113</v>
      </c>
      <c r="H120" s="126" t="s">
        <v>784</v>
      </c>
      <c r="I120" s="121">
        <v>70</v>
      </c>
      <c r="J120" s="120">
        <v>113</v>
      </c>
      <c r="K120" s="127" t="s">
        <v>781</v>
      </c>
      <c r="L120" s="227"/>
      <c r="M120" s="234"/>
      <c r="N120" s="225"/>
      <c r="O120" s="230"/>
      <c r="P120" s="230"/>
      <c r="Q120" s="230"/>
      <c r="R120" s="190"/>
      <c r="S120" s="190" t="s">
        <v>113</v>
      </c>
      <c r="T120" s="190"/>
      <c r="U120" s="190"/>
      <c r="V120" s="122"/>
      <c r="W120" s="122"/>
      <c r="X120" s="122"/>
      <c r="Y120" s="122"/>
      <c r="Z120" s="122"/>
      <c r="AA120" s="122"/>
      <c r="AB120" s="122"/>
      <c r="AC120" s="122"/>
      <c r="AD120" s="122"/>
      <c r="AE120" s="122"/>
      <c r="AF120" s="122"/>
      <c r="AG120" s="122"/>
      <c r="AH120" s="122"/>
      <c r="AI120" s="122"/>
      <c r="AJ120" s="230"/>
    </row>
    <row r="121" spans="5:36" ht="54" x14ac:dyDescent="0.25">
      <c r="E121" s="232"/>
      <c r="F121" s="225"/>
      <c r="G121" s="118">
        <v>114</v>
      </c>
      <c r="H121" s="126" t="s">
        <v>785</v>
      </c>
      <c r="I121" s="121">
        <v>70</v>
      </c>
      <c r="J121" s="120">
        <v>114</v>
      </c>
      <c r="K121" s="119" t="s">
        <v>786</v>
      </c>
      <c r="L121" s="227"/>
      <c r="M121" s="234"/>
      <c r="N121" s="225"/>
      <c r="O121" s="230"/>
      <c r="P121" s="230"/>
      <c r="Q121" s="230"/>
      <c r="R121" s="190"/>
      <c r="S121" s="190" t="s">
        <v>113</v>
      </c>
      <c r="T121" s="190"/>
      <c r="U121" s="190"/>
      <c r="V121" s="122"/>
      <c r="W121" s="122"/>
      <c r="X121" s="122"/>
      <c r="Y121" s="122"/>
      <c r="Z121" s="122"/>
      <c r="AA121" s="122"/>
      <c r="AB121" s="122"/>
      <c r="AC121" s="122"/>
      <c r="AD121" s="122"/>
      <c r="AE121" s="122"/>
      <c r="AF121" s="122"/>
      <c r="AG121" s="122"/>
      <c r="AH121" s="122"/>
      <c r="AI121" s="122"/>
      <c r="AJ121" s="230"/>
    </row>
    <row r="122" spans="5:36" ht="72" x14ac:dyDescent="0.25">
      <c r="E122" s="232"/>
      <c r="F122" s="225"/>
      <c r="G122" s="118">
        <v>115</v>
      </c>
      <c r="H122" s="126" t="s">
        <v>787</v>
      </c>
      <c r="I122" s="121">
        <v>70</v>
      </c>
      <c r="J122" s="120">
        <v>115</v>
      </c>
      <c r="K122" s="123" t="s">
        <v>788</v>
      </c>
      <c r="L122" s="227"/>
      <c r="M122" s="234"/>
      <c r="N122" s="225"/>
      <c r="O122" s="230"/>
      <c r="P122" s="230"/>
      <c r="Q122" s="230"/>
      <c r="R122" s="190"/>
      <c r="S122" s="190" t="s">
        <v>113</v>
      </c>
      <c r="T122" s="190"/>
      <c r="U122" s="190"/>
      <c r="V122" s="122"/>
      <c r="W122" s="122"/>
      <c r="X122" s="122"/>
      <c r="Y122" s="122"/>
      <c r="Z122" s="122"/>
      <c r="AA122" s="122"/>
      <c r="AB122" s="122"/>
      <c r="AC122" s="122"/>
      <c r="AD122" s="122"/>
      <c r="AE122" s="122"/>
      <c r="AF122" s="122"/>
      <c r="AG122" s="122"/>
      <c r="AH122" s="122"/>
      <c r="AI122" s="122"/>
      <c r="AJ122" s="230"/>
    </row>
    <row r="123" spans="5:36" ht="54" x14ac:dyDescent="0.25">
      <c r="E123" s="232"/>
      <c r="F123" s="225"/>
      <c r="G123" s="118">
        <v>116</v>
      </c>
      <c r="H123" s="126" t="s">
        <v>789</v>
      </c>
      <c r="I123" s="121">
        <v>70</v>
      </c>
      <c r="J123" s="120">
        <v>116</v>
      </c>
      <c r="K123" s="123" t="s">
        <v>790</v>
      </c>
      <c r="L123" s="228"/>
      <c r="M123" s="235"/>
      <c r="N123" s="225"/>
      <c r="O123" s="230"/>
      <c r="P123" s="230"/>
      <c r="Q123" s="230"/>
      <c r="R123" s="190"/>
      <c r="S123" s="190" t="s">
        <v>113</v>
      </c>
      <c r="T123" s="190"/>
      <c r="U123" s="190"/>
      <c r="V123" s="122"/>
      <c r="W123" s="122"/>
      <c r="X123" s="122"/>
      <c r="Y123" s="122"/>
      <c r="Z123" s="122"/>
      <c r="AA123" s="122"/>
      <c r="AB123" s="122"/>
      <c r="AC123" s="122"/>
      <c r="AD123" s="122"/>
      <c r="AE123" s="122"/>
      <c r="AF123" s="122"/>
      <c r="AG123" s="122"/>
      <c r="AH123" s="122"/>
      <c r="AI123" s="122"/>
      <c r="AJ123" s="230"/>
    </row>
    <row r="124" spans="5:36" ht="122.25" customHeight="1" x14ac:dyDescent="0.25">
      <c r="E124" s="198" t="s">
        <v>791</v>
      </c>
      <c r="F124" s="118" t="s">
        <v>792</v>
      </c>
      <c r="G124" s="118">
        <v>117</v>
      </c>
      <c r="H124" s="126" t="s">
        <v>1089</v>
      </c>
      <c r="I124" s="121">
        <v>80</v>
      </c>
      <c r="J124" s="143">
        <v>117</v>
      </c>
      <c r="K124" s="206" t="s">
        <v>1088</v>
      </c>
      <c r="L124" s="148" t="s">
        <v>1086</v>
      </c>
      <c r="M124" s="199" t="s">
        <v>229</v>
      </c>
      <c r="N124" s="169"/>
      <c r="O124" s="169"/>
      <c r="P124" s="169"/>
      <c r="Q124" s="169"/>
      <c r="R124" s="129"/>
      <c r="S124" s="129" t="s">
        <v>113</v>
      </c>
      <c r="T124" s="129" t="s">
        <v>113</v>
      </c>
      <c r="U124" s="129"/>
      <c r="V124" s="122"/>
      <c r="W124" s="122"/>
      <c r="X124" s="122"/>
      <c r="Y124" s="122"/>
      <c r="Z124" s="122"/>
      <c r="AA124" s="122"/>
      <c r="AB124" s="122"/>
      <c r="AC124" s="122"/>
      <c r="AD124" s="122"/>
      <c r="AE124" s="122"/>
      <c r="AF124" s="122"/>
      <c r="AG124" s="122"/>
      <c r="AH124" s="122"/>
      <c r="AI124" s="122"/>
      <c r="AJ124" s="118"/>
    </row>
    <row r="125" spans="5:36" ht="54" x14ac:dyDescent="0.25">
      <c r="E125" s="232" t="s">
        <v>793</v>
      </c>
      <c r="F125" s="225" t="s">
        <v>794</v>
      </c>
      <c r="G125" s="118">
        <v>118</v>
      </c>
      <c r="H125" s="136" t="s">
        <v>795</v>
      </c>
      <c r="I125" s="144">
        <v>50</v>
      </c>
      <c r="J125" s="120">
        <v>118</v>
      </c>
      <c r="K125" s="127" t="s">
        <v>796</v>
      </c>
      <c r="L125" s="226" t="s">
        <v>32</v>
      </c>
      <c r="M125" s="233" t="s">
        <v>400</v>
      </c>
      <c r="N125" s="225" t="s">
        <v>113</v>
      </c>
      <c r="O125" s="230"/>
      <c r="P125" s="230"/>
      <c r="Q125" s="230"/>
      <c r="R125" s="190"/>
      <c r="S125" s="190" t="s">
        <v>113</v>
      </c>
      <c r="T125" s="190"/>
      <c r="U125" s="190"/>
      <c r="V125" s="122"/>
      <c r="W125" s="122"/>
      <c r="X125" s="122"/>
      <c r="Y125" s="122"/>
      <c r="Z125" s="122"/>
      <c r="AA125" s="122"/>
      <c r="AB125" s="122"/>
      <c r="AC125" s="122"/>
      <c r="AD125" s="122"/>
      <c r="AE125" s="122"/>
      <c r="AF125" s="122"/>
      <c r="AG125" s="122"/>
      <c r="AH125" s="122"/>
      <c r="AI125" s="122"/>
      <c r="AJ125" s="230"/>
    </row>
    <row r="126" spans="5:36" ht="90" x14ac:dyDescent="0.25">
      <c r="E126" s="232"/>
      <c r="F126" s="225"/>
      <c r="G126" s="118">
        <v>119</v>
      </c>
      <c r="H126" s="126" t="s">
        <v>797</v>
      </c>
      <c r="I126" s="144">
        <v>50</v>
      </c>
      <c r="J126" s="143">
        <v>119</v>
      </c>
      <c r="K126" s="127" t="s">
        <v>798</v>
      </c>
      <c r="L126" s="227"/>
      <c r="M126" s="234"/>
      <c r="N126" s="225"/>
      <c r="O126" s="230"/>
      <c r="P126" s="230"/>
      <c r="Q126" s="230"/>
      <c r="R126" s="190"/>
      <c r="S126" s="190" t="s">
        <v>113</v>
      </c>
      <c r="T126" s="190"/>
      <c r="U126" s="190"/>
      <c r="V126" s="122"/>
      <c r="W126" s="122"/>
      <c r="X126" s="122"/>
      <c r="Y126" s="122"/>
      <c r="Z126" s="122"/>
      <c r="AA126" s="122"/>
      <c r="AB126" s="122"/>
      <c r="AC126" s="122"/>
      <c r="AD126" s="122"/>
      <c r="AE126" s="122"/>
      <c r="AF126" s="122"/>
      <c r="AG126" s="122"/>
      <c r="AH126" s="122"/>
      <c r="AI126" s="122"/>
      <c r="AJ126" s="230"/>
    </row>
    <row r="127" spans="5:36" ht="72" x14ac:dyDescent="0.25">
      <c r="E127" s="232"/>
      <c r="F127" s="225"/>
      <c r="G127" s="118">
        <v>120</v>
      </c>
      <c r="H127" s="126" t="s">
        <v>799</v>
      </c>
      <c r="I127" s="144">
        <v>50</v>
      </c>
      <c r="J127" s="120">
        <v>120</v>
      </c>
      <c r="K127" s="127" t="s">
        <v>800</v>
      </c>
      <c r="L127" s="227"/>
      <c r="M127" s="234"/>
      <c r="N127" s="225"/>
      <c r="O127" s="230"/>
      <c r="P127" s="230"/>
      <c r="Q127" s="230"/>
      <c r="R127" s="190"/>
      <c r="S127" s="190" t="s">
        <v>113</v>
      </c>
      <c r="T127" s="190"/>
      <c r="U127" s="190"/>
      <c r="V127" s="122"/>
      <c r="W127" s="122"/>
      <c r="X127" s="122"/>
      <c r="Y127" s="122"/>
      <c r="Z127" s="122"/>
      <c r="AA127" s="122"/>
      <c r="AB127" s="122"/>
      <c r="AC127" s="122"/>
      <c r="AD127" s="122"/>
      <c r="AE127" s="122"/>
      <c r="AF127" s="122"/>
      <c r="AG127" s="122"/>
      <c r="AH127" s="122"/>
      <c r="AI127" s="122"/>
      <c r="AJ127" s="230"/>
    </row>
    <row r="128" spans="5:36" ht="72" x14ac:dyDescent="0.25">
      <c r="E128" s="232"/>
      <c r="F128" s="225"/>
      <c r="G128" s="118">
        <v>121</v>
      </c>
      <c r="H128" s="126" t="s">
        <v>801</v>
      </c>
      <c r="I128" s="144">
        <v>50</v>
      </c>
      <c r="J128" s="143">
        <v>121</v>
      </c>
      <c r="K128" s="127" t="s">
        <v>802</v>
      </c>
      <c r="L128" s="227"/>
      <c r="M128" s="234"/>
      <c r="N128" s="225"/>
      <c r="O128" s="230"/>
      <c r="P128" s="230"/>
      <c r="Q128" s="230"/>
      <c r="R128" s="190"/>
      <c r="S128" s="190" t="s">
        <v>113</v>
      </c>
      <c r="T128" s="190"/>
      <c r="U128" s="190"/>
      <c r="V128" s="122"/>
      <c r="W128" s="122"/>
      <c r="X128" s="122"/>
      <c r="Y128" s="122"/>
      <c r="Z128" s="122"/>
      <c r="AA128" s="122"/>
      <c r="AB128" s="122"/>
      <c r="AC128" s="122"/>
      <c r="AD128" s="122"/>
      <c r="AE128" s="122"/>
      <c r="AF128" s="122"/>
      <c r="AG128" s="122"/>
      <c r="AH128" s="122"/>
      <c r="AI128" s="122"/>
      <c r="AJ128" s="230"/>
    </row>
    <row r="129" spans="5:36" ht="90" x14ac:dyDescent="0.25">
      <c r="E129" s="232"/>
      <c r="F129" s="225"/>
      <c r="G129" s="118">
        <v>122</v>
      </c>
      <c r="H129" s="126" t="s">
        <v>803</v>
      </c>
      <c r="I129" s="144">
        <v>50</v>
      </c>
      <c r="J129" s="120">
        <v>122</v>
      </c>
      <c r="K129" s="127" t="s">
        <v>804</v>
      </c>
      <c r="L129" s="227"/>
      <c r="M129" s="234"/>
      <c r="N129" s="225"/>
      <c r="O129" s="230"/>
      <c r="P129" s="230"/>
      <c r="Q129" s="230"/>
      <c r="R129" s="190"/>
      <c r="S129" s="190" t="s">
        <v>113</v>
      </c>
      <c r="T129" s="190"/>
      <c r="U129" s="190"/>
      <c r="V129" s="122"/>
      <c r="W129" s="122"/>
      <c r="X129" s="122"/>
      <c r="Y129" s="122"/>
      <c r="Z129" s="122"/>
      <c r="AA129" s="122"/>
      <c r="AB129" s="122"/>
      <c r="AC129" s="122"/>
      <c r="AD129" s="122"/>
      <c r="AE129" s="122"/>
      <c r="AF129" s="122"/>
      <c r="AG129" s="122"/>
      <c r="AH129" s="122"/>
      <c r="AI129" s="122"/>
      <c r="AJ129" s="230"/>
    </row>
    <row r="130" spans="5:36" ht="90" x14ac:dyDescent="0.25">
      <c r="E130" s="232"/>
      <c r="F130" s="225"/>
      <c r="G130" s="118">
        <v>123</v>
      </c>
      <c r="H130" s="126" t="s">
        <v>805</v>
      </c>
      <c r="I130" s="144">
        <v>50</v>
      </c>
      <c r="J130" s="143">
        <v>123</v>
      </c>
      <c r="K130" s="127" t="s">
        <v>806</v>
      </c>
      <c r="L130" s="227"/>
      <c r="M130" s="234"/>
      <c r="N130" s="225"/>
      <c r="O130" s="230"/>
      <c r="P130" s="230"/>
      <c r="Q130" s="230"/>
      <c r="R130" s="190"/>
      <c r="S130" s="190" t="s">
        <v>113</v>
      </c>
      <c r="T130" s="190"/>
      <c r="U130" s="190"/>
      <c r="V130" s="122"/>
      <c r="W130" s="122"/>
      <c r="X130" s="122"/>
      <c r="Y130" s="122"/>
      <c r="Z130" s="122"/>
      <c r="AA130" s="122"/>
      <c r="AB130" s="122"/>
      <c r="AC130" s="122"/>
      <c r="AD130" s="122"/>
      <c r="AE130" s="122"/>
      <c r="AF130" s="122"/>
      <c r="AG130" s="122"/>
      <c r="AH130" s="122"/>
      <c r="AI130" s="122"/>
      <c r="AJ130" s="230"/>
    </row>
    <row r="131" spans="5:36" ht="108" x14ac:dyDescent="0.25">
      <c r="E131" s="232"/>
      <c r="F131" s="225"/>
      <c r="G131" s="118">
        <v>124</v>
      </c>
      <c r="H131" s="126" t="s">
        <v>807</v>
      </c>
      <c r="I131" s="121">
        <v>70</v>
      </c>
      <c r="J131" s="236">
        <v>124</v>
      </c>
      <c r="K131" s="229" t="s">
        <v>808</v>
      </c>
      <c r="L131" s="227"/>
      <c r="M131" s="234"/>
      <c r="N131" s="225"/>
      <c r="O131" s="230"/>
      <c r="P131" s="230"/>
      <c r="Q131" s="230"/>
      <c r="R131" s="190"/>
      <c r="S131" s="233" t="s">
        <v>113</v>
      </c>
      <c r="T131" s="233" t="s">
        <v>113</v>
      </c>
      <c r="U131" s="190"/>
      <c r="V131" s="122"/>
      <c r="W131" s="122"/>
      <c r="X131" s="122"/>
      <c r="Y131" s="122"/>
      <c r="Z131" s="122"/>
      <c r="AA131" s="122"/>
      <c r="AB131" s="122"/>
      <c r="AC131" s="122"/>
      <c r="AD131" s="122"/>
      <c r="AE131" s="122"/>
      <c r="AF131" s="122"/>
      <c r="AG131" s="122"/>
      <c r="AH131" s="122"/>
      <c r="AI131" s="122"/>
      <c r="AJ131" s="230"/>
    </row>
    <row r="132" spans="5:36" ht="90" x14ac:dyDescent="0.25">
      <c r="E132" s="232"/>
      <c r="F132" s="225"/>
      <c r="G132" s="118">
        <v>125</v>
      </c>
      <c r="H132" s="126" t="s">
        <v>809</v>
      </c>
      <c r="I132" s="121">
        <v>50</v>
      </c>
      <c r="J132" s="238"/>
      <c r="K132" s="229"/>
      <c r="L132" s="227"/>
      <c r="M132" s="234"/>
      <c r="N132" s="225"/>
      <c r="O132" s="230"/>
      <c r="P132" s="230"/>
      <c r="Q132" s="230"/>
      <c r="R132" s="190"/>
      <c r="S132" s="234"/>
      <c r="T132" s="234"/>
      <c r="U132" s="190"/>
      <c r="V132" s="122"/>
      <c r="W132" s="122"/>
      <c r="X132" s="122"/>
      <c r="Y132" s="122"/>
      <c r="Z132" s="122"/>
      <c r="AA132" s="122"/>
      <c r="AB132" s="122"/>
      <c r="AC132" s="122"/>
      <c r="AD132" s="122"/>
      <c r="AE132" s="122"/>
      <c r="AF132" s="122"/>
      <c r="AG132" s="122"/>
      <c r="AH132" s="122"/>
      <c r="AI132" s="122"/>
      <c r="AJ132" s="230"/>
    </row>
    <row r="133" spans="5:36" ht="72" x14ac:dyDescent="0.25">
      <c r="E133" s="232"/>
      <c r="F133" s="225"/>
      <c r="G133" s="118">
        <v>126</v>
      </c>
      <c r="H133" s="126" t="s">
        <v>810</v>
      </c>
      <c r="I133" s="121">
        <v>70</v>
      </c>
      <c r="J133" s="238"/>
      <c r="K133" s="229"/>
      <c r="L133" s="227"/>
      <c r="M133" s="234"/>
      <c r="N133" s="225"/>
      <c r="O133" s="230"/>
      <c r="P133" s="230"/>
      <c r="Q133" s="230"/>
      <c r="R133" s="190"/>
      <c r="S133" s="234"/>
      <c r="T133" s="234"/>
      <c r="U133" s="190"/>
      <c r="V133" s="122"/>
      <c r="W133" s="122"/>
      <c r="X133" s="122"/>
      <c r="Y133" s="122"/>
      <c r="Z133" s="122"/>
      <c r="AA133" s="122"/>
      <c r="AB133" s="122"/>
      <c r="AC133" s="122"/>
      <c r="AD133" s="122"/>
      <c r="AE133" s="122"/>
      <c r="AF133" s="122"/>
      <c r="AG133" s="122"/>
      <c r="AH133" s="122"/>
      <c r="AI133" s="122"/>
      <c r="AJ133" s="230"/>
    </row>
    <row r="134" spans="5:36" ht="36" x14ac:dyDescent="0.25">
      <c r="E134" s="232"/>
      <c r="F134" s="225"/>
      <c r="G134" s="118">
        <v>127</v>
      </c>
      <c r="H134" s="126" t="s">
        <v>811</v>
      </c>
      <c r="I134" s="121">
        <v>50</v>
      </c>
      <c r="J134" s="238"/>
      <c r="K134" s="229"/>
      <c r="L134" s="227"/>
      <c r="M134" s="234"/>
      <c r="N134" s="225"/>
      <c r="O134" s="230"/>
      <c r="P134" s="230"/>
      <c r="Q134" s="230"/>
      <c r="R134" s="190"/>
      <c r="S134" s="234"/>
      <c r="T134" s="234"/>
      <c r="U134" s="190"/>
      <c r="V134" s="122"/>
      <c r="W134" s="122"/>
      <c r="X134" s="122"/>
      <c r="Y134" s="122"/>
      <c r="Z134" s="122"/>
      <c r="AA134" s="122"/>
      <c r="AB134" s="122"/>
      <c r="AC134" s="122"/>
      <c r="AD134" s="122"/>
      <c r="AE134" s="122"/>
      <c r="AF134" s="122"/>
      <c r="AG134" s="122"/>
      <c r="AH134" s="122"/>
      <c r="AI134" s="122"/>
      <c r="AJ134" s="230"/>
    </row>
    <row r="135" spans="5:36" ht="90" x14ac:dyDescent="0.25">
      <c r="E135" s="232"/>
      <c r="F135" s="225"/>
      <c r="G135" s="118">
        <v>128</v>
      </c>
      <c r="H135" s="126" t="s">
        <v>812</v>
      </c>
      <c r="I135" s="121">
        <v>50</v>
      </c>
      <c r="J135" s="238"/>
      <c r="K135" s="229"/>
      <c r="L135" s="227"/>
      <c r="M135" s="234"/>
      <c r="N135" s="225"/>
      <c r="O135" s="230"/>
      <c r="P135" s="230"/>
      <c r="Q135" s="230"/>
      <c r="R135" s="190"/>
      <c r="S135" s="234"/>
      <c r="T135" s="234"/>
      <c r="U135" s="190"/>
      <c r="V135" s="122"/>
      <c r="W135" s="122"/>
      <c r="X135" s="122"/>
      <c r="Y135" s="122"/>
      <c r="Z135" s="122"/>
      <c r="AA135" s="122"/>
      <c r="AB135" s="122"/>
      <c r="AC135" s="122"/>
      <c r="AD135" s="122"/>
      <c r="AE135" s="122"/>
      <c r="AF135" s="122"/>
      <c r="AG135" s="122"/>
      <c r="AH135" s="122"/>
      <c r="AI135" s="122"/>
      <c r="AJ135" s="230"/>
    </row>
    <row r="136" spans="5:36" ht="54" x14ac:dyDescent="0.25">
      <c r="E136" s="232"/>
      <c r="F136" s="225"/>
      <c r="G136" s="118">
        <v>129</v>
      </c>
      <c r="H136" s="126" t="s">
        <v>813</v>
      </c>
      <c r="I136" s="121">
        <v>50</v>
      </c>
      <c r="J136" s="238"/>
      <c r="K136" s="229"/>
      <c r="L136" s="227"/>
      <c r="M136" s="234"/>
      <c r="N136" s="225"/>
      <c r="O136" s="230"/>
      <c r="P136" s="230"/>
      <c r="Q136" s="230"/>
      <c r="R136" s="190"/>
      <c r="S136" s="234"/>
      <c r="T136" s="234"/>
      <c r="U136" s="190"/>
      <c r="V136" s="122"/>
      <c r="W136" s="122"/>
      <c r="X136" s="122"/>
      <c r="Y136" s="122"/>
      <c r="Z136" s="122"/>
      <c r="AA136" s="122"/>
      <c r="AB136" s="122"/>
      <c r="AC136" s="122"/>
      <c r="AD136" s="122"/>
      <c r="AE136" s="122"/>
      <c r="AF136" s="122"/>
      <c r="AG136" s="122"/>
      <c r="AH136" s="122"/>
      <c r="AI136" s="122"/>
      <c r="AJ136" s="230"/>
    </row>
    <row r="137" spans="5:36" ht="72" x14ac:dyDescent="0.25">
      <c r="E137" s="232"/>
      <c r="F137" s="225"/>
      <c r="G137" s="118">
        <v>130</v>
      </c>
      <c r="H137" s="126" t="s">
        <v>814</v>
      </c>
      <c r="I137" s="121">
        <v>70</v>
      </c>
      <c r="J137" s="237"/>
      <c r="K137" s="229"/>
      <c r="L137" s="227"/>
      <c r="M137" s="234"/>
      <c r="N137" s="225"/>
      <c r="O137" s="230"/>
      <c r="P137" s="230"/>
      <c r="Q137" s="230"/>
      <c r="R137" s="190"/>
      <c r="S137" s="235"/>
      <c r="T137" s="235"/>
      <c r="U137" s="190"/>
      <c r="V137" s="122"/>
      <c r="W137" s="122"/>
      <c r="X137" s="122"/>
      <c r="Y137" s="122"/>
      <c r="Z137" s="122"/>
      <c r="AA137" s="122"/>
      <c r="AB137" s="122"/>
      <c r="AC137" s="122"/>
      <c r="AD137" s="122"/>
      <c r="AE137" s="122"/>
      <c r="AF137" s="122"/>
      <c r="AG137" s="122"/>
      <c r="AH137" s="122"/>
      <c r="AI137" s="122"/>
      <c r="AJ137" s="230"/>
    </row>
    <row r="138" spans="5:36" ht="72" x14ac:dyDescent="0.25">
      <c r="E138" s="232"/>
      <c r="F138" s="225"/>
      <c r="G138" s="118">
        <v>131</v>
      </c>
      <c r="H138" s="126" t="s">
        <v>815</v>
      </c>
      <c r="I138" s="121">
        <v>70</v>
      </c>
      <c r="J138" s="236">
        <v>125</v>
      </c>
      <c r="K138" s="229" t="s">
        <v>816</v>
      </c>
      <c r="L138" s="227"/>
      <c r="M138" s="234"/>
      <c r="N138" s="225"/>
      <c r="O138" s="230"/>
      <c r="P138" s="230"/>
      <c r="Q138" s="230"/>
      <c r="R138" s="190"/>
      <c r="S138" s="233" t="s">
        <v>113</v>
      </c>
      <c r="T138" s="190"/>
      <c r="U138" s="190"/>
      <c r="V138" s="122"/>
      <c r="W138" s="122"/>
      <c r="X138" s="122"/>
      <c r="Y138" s="122"/>
      <c r="Z138" s="122"/>
      <c r="AA138" s="122"/>
      <c r="AB138" s="122"/>
      <c r="AC138" s="122"/>
      <c r="AD138" s="122"/>
      <c r="AE138" s="122"/>
      <c r="AF138" s="122"/>
      <c r="AG138" s="122"/>
      <c r="AH138" s="122"/>
      <c r="AI138" s="122"/>
      <c r="AJ138" s="230"/>
    </row>
    <row r="139" spans="5:36" ht="72" x14ac:dyDescent="0.25">
      <c r="E139" s="232"/>
      <c r="F139" s="225"/>
      <c r="G139" s="118">
        <v>132</v>
      </c>
      <c r="H139" s="126" t="s">
        <v>817</v>
      </c>
      <c r="I139" s="121">
        <v>70</v>
      </c>
      <c r="J139" s="237"/>
      <c r="K139" s="229"/>
      <c r="L139" s="227"/>
      <c r="M139" s="234"/>
      <c r="N139" s="225"/>
      <c r="O139" s="230"/>
      <c r="P139" s="230"/>
      <c r="Q139" s="230"/>
      <c r="R139" s="190"/>
      <c r="S139" s="235"/>
      <c r="T139" s="190"/>
      <c r="U139" s="190"/>
      <c r="V139" s="122"/>
      <c r="W139" s="122"/>
      <c r="X139" s="122"/>
      <c r="Y139" s="122"/>
      <c r="Z139" s="122"/>
      <c r="AA139" s="122"/>
      <c r="AB139" s="122"/>
      <c r="AC139" s="122"/>
      <c r="AD139" s="122"/>
      <c r="AE139" s="122"/>
      <c r="AF139" s="122"/>
      <c r="AG139" s="122"/>
      <c r="AH139" s="122"/>
      <c r="AI139" s="122"/>
      <c r="AJ139" s="230"/>
    </row>
    <row r="140" spans="5:36" ht="72" x14ac:dyDescent="0.25">
      <c r="E140" s="232"/>
      <c r="F140" s="225"/>
      <c r="G140" s="118">
        <v>133</v>
      </c>
      <c r="H140" s="126" t="s">
        <v>818</v>
      </c>
      <c r="I140" s="121">
        <v>50</v>
      </c>
      <c r="J140" s="236">
        <v>126</v>
      </c>
      <c r="K140" s="229" t="s">
        <v>819</v>
      </c>
      <c r="L140" s="227"/>
      <c r="M140" s="234"/>
      <c r="N140" s="225"/>
      <c r="O140" s="230"/>
      <c r="P140" s="230"/>
      <c r="Q140" s="230"/>
      <c r="R140" s="190"/>
      <c r="S140" s="233" t="s">
        <v>113</v>
      </c>
      <c r="T140" s="190"/>
      <c r="U140" s="190"/>
      <c r="V140" s="122"/>
      <c r="W140" s="122"/>
      <c r="X140" s="122"/>
      <c r="Y140" s="122"/>
      <c r="Z140" s="122"/>
      <c r="AA140" s="122"/>
      <c r="AB140" s="122"/>
      <c r="AC140" s="122"/>
      <c r="AD140" s="122"/>
      <c r="AE140" s="122"/>
      <c r="AF140" s="122"/>
      <c r="AG140" s="122"/>
      <c r="AH140" s="122"/>
      <c r="AI140" s="122"/>
      <c r="AJ140" s="230"/>
    </row>
    <row r="141" spans="5:36" ht="72" x14ac:dyDescent="0.25">
      <c r="E141" s="232"/>
      <c r="F141" s="225"/>
      <c r="G141" s="118">
        <v>134</v>
      </c>
      <c r="H141" s="126" t="s">
        <v>820</v>
      </c>
      <c r="I141" s="121">
        <v>70</v>
      </c>
      <c r="J141" s="238"/>
      <c r="K141" s="229"/>
      <c r="L141" s="227"/>
      <c r="M141" s="234"/>
      <c r="N141" s="225"/>
      <c r="O141" s="230"/>
      <c r="P141" s="230"/>
      <c r="Q141" s="230"/>
      <c r="R141" s="190"/>
      <c r="S141" s="234"/>
      <c r="T141" s="190"/>
      <c r="U141" s="190"/>
      <c r="V141" s="122"/>
      <c r="W141" s="122"/>
      <c r="X141" s="122"/>
      <c r="Y141" s="122"/>
      <c r="Z141" s="122"/>
      <c r="AA141" s="122"/>
      <c r="AB141" s="122"/>
      <c r="AC141" s="122"/>
      <c r="AD141" s="122"/>
      <c r="AE141" s="122"/>
      <c r="AF141" s="122"/>
      <c r="AG141" s="122"/>
      <c r="AH141" s="122"/>
      <c r="AI141" s="122"/>
      <c r="AJ141" s="230"/>
    </row>
    <row r="142" spans="5:36" ht="72" x14ac:dyDescent="0.25">
      <c r="E142" s="232"/>
      <c r="F142" s="225"/>
      <c r="G142" s="118">
        <v>135</v>
      </c>
      <c r="H142" s="126" t="s">
        <v>821</v>
      </c>
      <c r="I142" s="121">
        <v>70</v>
      </c>
      <c r="J142" s="238"/>
      <c r="K142" s="229"/>
      <c r="L142" s="227"/>
      <c r="M142" s="234"/>
      <c r="N142" s="225"/>
      <c r="O142" s="230"/>
      <c r="P142" s="230"/>
      <c r="Q142" s="230"/>
      <c r="R142" s="190"/>
      <c r="S142" s="234"/>
      <c r="T142" s="190"/>
      <c r="U142" s="190"/>
      <c r="V142" s="122"/>
      <c r="W142" s="122"/>
      <c r="X142" s="122"/>
      <c r="Y142" s="122"/>
      <c r="Z142" s="122"/>
      <c r="AA142" s="122"/>
      <c r="AB142" s="122"/>
      <c r="AC142" s="122"/>
      <c r="AD142" s="122"/>
      <c r="AE142" s="122"/>
      <c r="AF142" s="122"/>
      <c r="AG142" s="122"/>
      <c r="AH142" s="122"/>
      <c r="AI142" s="122"/>
      <c r="AJ142" s="230"/>
    </row>
    <row r="143" spans="5:36" ht="90" x14ac:dyDescent="0.25">
      <c r="E143" s="232"/>
      <c r="F143" s="225"/>
      <c r="G143" s="118">
        <v>136</v>
      </c>
      <c r="H143" s="149" t="s">
        <v>822</v>
      </c>
      <c r="I143" s="148">
        <v>50</v>
      </c>
      <c r="J143" s="238"/>
      <c r="K143" s="229"/>
      <c r="L143" s="228"/>
      <c r="M143" s="235"/>
      <c r="N143" s="225"/>
      <c r="O143" s="230"/>
      <c r="P143" s="230"/>
      <c r="Q143" s="230"/>
      <c r="R143" s="190"/>
      <c r="S143" s="235"/>
      <c r="T143" s="190"/>
      <c r="U143" s="190"/>
      <c r="V143" s="122"/>
      <c r="W143" s="122"/>
      <c r="X143" s="122"/>
      <c r="Y143" s="122"/>
      <c r="Z143" s="122"/>
      <c r="AA143" s="122"/>
      <c r="AB143" s="122"/>
      <c r="AC143" s="122"/>
      <c r="AD143" s="122"/>
      <c r="AE143" s="122"/>
      <c r="AF143" s="122"/>
      <c r="AG143" s="122"/>
      <c r="AH143" s="122"/>
      <c r="AI143" s="122"/>
      <c r="AJ143" s="230"/>
    </row>
    <row r="144" spans="5:36" ht="54" customHeight="1" x14ac:dyDescent="0.25">
      <c r="E144" s="232"/>
      <c r="F144" s="225" t="s">
        <v>823</v>
      </c>
      <c r="G144" s="118">
        <v>137</v>
      </c>
      <c r="H144" s="152" t="s">
        <v>950</v>
      </c>
      <c r="I144" s="157">
        <v>80</v>
      </c>
      <c r="J144" s="120">
        <v>127</v>
      </c>
      <c r="K144" s="153" t="s">
        <v>956</v>
      </c>
      <c r="L144" s="226" t="s">
        <v>29</v>
      </c>
      <c r="M144" s="233" t="s">
        <v>947</v>
      </c>
      <c r="N144" s="225" t="s">
        <v>113</v>
      </c>
      <c r="O144" s="230"/>
      <c r="P144" s="230"/>
      <c r="Q144" s="230"/>
      <c r="R144" s="190" t="s">
        <v>113</v>
      </c>
      <c r="S144" s="190"/>
      <c r="T144" s="190"/>
      <c r="U144" s="190"/>
      <c r="V144" s="122"/>
      <c r="W144" s="122"/>
      <c r="X144" s="122"/>
      <c r="Y144" s="122"/>
      <c r="Z144" s="122"/>
      <c r="AA144" s="122"/>
      <c r="AB144" s="122"/>
      <c r="AC144" s="122"/>
      <c r="AD144" s="122"/>
      <c r="AE144" s="122"/>
      <c r="AF144" s="122"/>
      <c r="AG144" s="122"/>
      <c r="AH144" s="122"/>
      <c r="AI144" s="122"/>
      <c r="AJ144" s="230"/>
    </row>
    <row r="145" spans="5:36" ht="54" x14ac:dyDescent="0.25">
      <c r="E145" s="232"/>
      <c r="F145" s="225"/>
      <c r="G145" s="118">
        <v>138</v>
      </c>
      <c r="H145" s="154" t="s">
        <v>951</v>
      </c>
      <c r="I145" s="157">
        <v>80</v>
      </c>
      <c r="J145" s="120">
        <v>128</v>
      </c>
      <c r="K145" s="153" t="s">
        <v>957</v>
      </c>
      <c r="L145" s="227"/>
      <c r="M145" s="234"/>
      <c r="N145" s="225"/>
      <c r="O145" s="230"/>
      <c r="P145" s="230"/>
      <c r="Q145" s="230"/>
      <c r="R145" s="190" t="s">
        <v>113</v>
      </c>
      <c r="S145" s="190" t="s">
        <v>113</v>
      </c>
      <c r="T145" s="190"/>
      <c r="U145" s="190"/>
      <c r="V145" s="122"/>
      <c r="W145" s="122"/>
      <c r="X145" s="122"/>
      <c r="Y145" s="122"/>
      <c r="Z145" s="122"/>
      <c r="AA145" s="122"/>
      <c r="AB145" s="122"/>
      <c r="AC145" s="122"/>
      <c r="AD145" s="122"/>
      <c r="AE145" s="122"/>
      <c r="AF145" s="122"/>
      <c r="AG145" s="122"/>
      <c r="AH145" s="122"/>
      <c r="AI145" s="122"/>
      <c r="AJ145" s="230"/>
    </row>
    <row r="146" spans="5:36" ht="54" x14ac:dyDescent="0.25">
      <c r="E146" s="232"/>
      <c r="F146" s="225"/>
      <c r="G146" s="118">
        <v>139</v>
      </c>
      <c r="H146" s="152" t="s">
        <v>952</v>
      </c>
      <c r="I146" s="157">
        <v>80</v>
      </c>
      <c r="J146" s="120">
        <v>129</v>
      </c>
      <c r="K146" s="153" t="s">
        <v>958</v>
      </c>
      <c r="L146" s="227"/>
      <c r="M146" s="234"/>
      <c r="N146" s="225"/>
      <c r="O146" s="230"/>
      <c r="P146" s="230"/>
      <c r="Q146" s="230"/>
      <c r="R146" s="190"/>
      <c r="S146" s="190" t="s">
        <v>113</v>
      </c>
      <c r="T146" s="190"/>
      <c r="U146" s="190"/>
      <c r="V146" s="122"/>
      <c r="W146" s="122"/>
      <c r="X146" s="122"/>
      <c r="Y146" s="122"/>
      <c r="Z146" s="122"/>
      <c r="AA146" s="122"/>
      <c r="AB146" s="122"/>
      <c r="AC146" s="122"/>
      <c r="AD146" s="122"/>
      <c r="AE146" s="122"/>
      <c r="AF146" s="122"/>
      <c r="AG146" s="122"/>
      <c r="AH146" s="122"/>
      <c r="AI146" s="122"/>
      <c r="AJ146" s="230"/>
    </row>
    <row r="147" spans="5:36" ht="54" x14ac:dyDescent="0.25">
      <c r="E147" s="232"/>
      <c r="F147" s="225"/>
      <c r="G147" s="118">
        <v>140</v>
      </c>
      <c r="H147" s="154" t="s">
        <v>953</v>
      </c>
      <c r="I147" s="157">
        <v>80</v>
      </c>
      <c r="J147" s="120">
        <v>130</v>
      </c>
      <c r="K147" s="153" t="s">
        <v>959</v>
      </c>
      <c r="L147" s="227"/>
      <c r="M147" s="234"/>
      <c r="N147" s="225"/>
      <c r="O147" s="230"/>
      <c r="P147" s="230"/>
      <c r="Q147" s="230"/>
      <c r="R147" s="190"/>
      <c r="S147" s="190" t="s">
        <v>113</v>
      </c>
      <c r="T147" s="190"/>
      <c r="U147" s="190"/>
      <c r="V147" s="122"/>
      <c r="W147" s="122"/>
      <c r="X147" s="122"/>
      <c r="Y147" s="122"/>
      <c r="Z147" s="122"/>
      <c r="AA147" s="122"/>
      <c r="AB147" s="122"/>
      <c r="AC147" s="122"/>
      <c r="AD147" s="122"/>
      <c r="AE147" s="122"/>
      <c r="AF147" s="122"/>
      <c r="AG147" s="122"/>
      <c r="AH147" s="122"/>
      <c r="AI147" s="122"/>
      <c r="AJ147" s="230"/>
    </row>
    <row r="148" spans="5:36" ht="72" x14ac:dyDescent="0.25">
      <c r="E148" s="232"/>
      <c r="F148" s="225"/>
      <c r="G148" s="118">
        <v>141</v>
      </c>
      <c r="H148" s="154" t="s">
        <v>954</v>
      </c>
      <c r="I148" s="157">
        <v>80</v>
      </c>
      <c r="J148" s="120">
        <v>131</v>
      </c>
      <c r="K148" s="153" t="s">
        <v>960</v>
      </c>
      <c r="L148" s="227"/>
      <c r="M148" s="234"/>
      <c r="N148" s="225"/>
      <c r="O148" s="230"/>
      <c r="P148" s="230"/>
      <c r="Q148" s="230"/>
      <c r="R148" s="190"/>
      <c r="S148" s="190" t="s">
        <v>113</v>
      </c>
      <c r="T148" s="190"/>
      <c r="U148" s="190"/>
      <c r="V148" s="122"/>
      <c r="W148" s="122"/>
      <c r="X148" s="122"/>
      <c r="Y148" s="122"/>
      <c r="Z148" s="122"/>
      <c r="AA148" s="122"/>
      <c r="AB148" s="122"/>
      <c r="AC148" s="122"/>
      <c r="AD148" s="122"/>
      <c r="AE148" s="122"/>
      <c r="AF148" s="122"/>
      <c r="AG148" s="122"/>
      <c r="AH148" s="122"/>
      <c r="AI148" s="122"/>
      <c r="AJ148" s="230"/>
    </row>
    <row r="149" spans="5:36" ht="144" x14ac:dyDescent="0.25">
      <c r="E149" s="232"/>
      <c r="F149" s="225"/>
      <c r="G149" s="118">
        <v>142</v>
      </c>
      <c r="H149" s="154" t="s">
        <v>955</v>
      </c>
      <c r="I149" s="157">
        <v>80</v>
      </c>
      <c r="J149" s="120">
        <v>132</v>
      </c>
      <c r="K149" s="153" t="s">
        <v>961</v>
      </c>
      <c r="L149" s="227"/>
      <c r="M149" s="234"/>
      <c r="N149" s="225"/>
      <c r="O149" s="230"/>
      <c r="P149" s="230"/>
      <c r="Q149" s="230"/>
      <c r="R149" s="190"/>
      <c r="S149" s="190" t="s">
        <v>113</v>
      </c>
      <c r="T149" s="190" t="s">
        <v>113</v>
      </c>
      <c r="U149" s="190"/>
      <c r="V149" s="122"/>
      <c r="W149" s="122"/>
      <c r="X149" s="122"/>
      <c r="Y149" s="122"/>
      <c r="Z149" s="122"/>
      <c r="AA149" s="122"/>
      <c r="AB149" s="122"/>
      <c r="AC149" s="122"/>
      <c r="AD149" s="122"/>
      <c r="AE149" s="122"/>
      <c r="AF149" s="122"/>
      <c r="AG149" s="122"/>
      <c r="AH149" s="122"/>
      <c r="AI149" s="122"/>
      <c r="AJ149" s="230"/>
    </row>
    <row r="150" spans="5:36" ht="54" customHeight="1" x14ac:dyDescent="0.25">
      <c r="E150" s="232"/>
      <c r="F150" s="225" t="s">
        <v>824</v>
      </c>
      <c r="G150" s="118">
        <v>143</v>
      </c>
      <c r="H150" s="152" t="s">
        <v>950</v>
      </c>
      <c r="I150" s="157">
        <v>80</v>
      </c>
      <c r="J150" s="120">
        <v>133</v>
      </c>
      <c r="K150" s="153" t="s">
        <v>956</v>
      </c>
      <c r="L150" s="239" t="s">
        <v>29</v>
      </c>
      <c r="M150" s="239" t="s">
        <v>947</v>
      </c>
      <c r="N150" s="225" t="s">
        <v>113</v>
      </c>
      <c r="O150" s="231"/>
      <c r="P150" s="231"/>
      <c r="Q150" s="231"/>
      <c r="R150" s="131" t="s">
        <v>113</v>
      </c>
      <c r="S150" s="131"/>
      <c r="T150" s="131"/>
      <c r="U150" s="131"/>
      <c r="V150" s="122"/>
      <c r="W150" s="122"/>
      <c r="X150" s="122"/>
      <c r="Y150" s="122"/>
      <c r="Z150" s="122"/>
      <c r="AA150" s="122"/>
      <c r="AB150" s="122"/>
      <c r="AC150" s="122"/>
      <c r="AD150" s="122"/>
      <c r="AE150" s="122"/>
      <c r="AF150" s="122"/>
      <c r="AG150" s="122"/>
      <c r="AH150" s="122"/>
      <c r="AI150" s="122"/>
      <c r="AJ150" s="231"/>
    </row>
    <row r="151" spans="5:36" ht="54" x14ac:dyDescent="0.25">
      <c r="E151" s="232"/>
      <c r="F151" s="225"/>
      <c r="G151" s="118">
        <v>144</v>
      </c>
      <c r="H151" s="154" t="s">
        <v>951</v>
      </c>
      <c r="I151" s="157">
        <v>80</v>
      </c>
      <c r="J151" s="120">
        <v>134</v>
      </c>
      <c r="K151" s="153" t="s">
        <v>957</v>
      </c>
      <c r="L151" s="240"/>
      <c r="M151" s="240"/>
      <c r="N151" s="225"/>
      <c r="O151" s="231"/>
      <c r="P151" s="231"/>
      <c r="Q151" s="231"/>
      <c r="R151" s="131"/>
      <c r="S151" s="131" t="s">
        <v>113</v>
      </c>
      <c r="T151" s="131"/>
      <c r="U151" s="131"/>
      <c r="V151" s="122"/>
      <c r="W151" s="122"/>
      <c r="X151" s="122"/>
      <c r="Y151" s="122"/>
      <c r="Z151" s="122"/>
      <c r="AA151" s="122"/>
      <c r="AB151" s="122"/>
      <c r="AC151" s="122"/>
      <c r="AD151" s="122"/>
      <c r="AE151" s="122"/>
      <c r="AF151" s="122"/>
      <c r="AG151" s="122"/>
      <c r="AH151" s="122"/>
      <c r="AI151" s="122"/>
      <c r="AJ151" s="231"/>
    </row>
    <row r="152" spans="5:36" ht="54" x14ac:dyDescent="0.25">
      <c r="E152" s="232"/>
      <c r="F152" s="225"/>
      <c r="G152" s="118">
        <v>145</v>
      </c>
      <c r="H152" s="152" t="s">
        <v>952</v>
      </c>
      <c r="I152" s="157">
        <v>80</v>
      </c>
      <c r="J152" s="120">
        <v>135</v>
      </c>
      <c r="K152" s="153" t="s">
        <v>958</v>
      </c>
      <c r="L152" s="240"/>
      <c r="M152" s="240"/>
      <c r="N152" s="225"/>
      <c r="O152" s="231"/>
      <c r="P152" s="231"/>
      <c r="Q152" s="231"/>
      <c r="R152" s="131"/>
      <c r="S152" s="131" t="s">
        <v>113</v>
      </c>
      <c r="T152" s="131"/>
      <c r="U152" s="131"/>
      <c r="V152" s="122"/>
      <c r="W152" s="122"/>
      <c r="X152" s="122"/>
      <c r="Y152" s="122"/>
      <c r="Z152" s="122"/>
      <c r="AA152" s="122"/>
      <c r="AB152" s="122"/>
      <c r="AC152" s="122"/>
      <c r="AD152" s="122"/>
      <c r="AE152" s="122"/>
      <c r="AF152" s="122"/>
      <c r="AG152" s="122"/>
      <c r="AH152" s="122"/>
      <c r="AI152" s="122"/>
      <c r="AJ152" s="231"/>
    </row>
    <row r="153" spans="5:36" ht="54" x14ac:dyDescent="0.25">
      <c r="E153" s="232"/>
      <c r="F153" s="225"/>
      <c r="G153" s="118">
        <v>146</v>
      </c>
      <c r="H153" s="154" t="s">
        <v>953</v>
      </c>
      <c r="I153" s="157">
        <v>80</v>
      </c>
      <c r="J153" s="120">
        <v>136</v>
      </c>
      <c r="K153" s="153" t="s">
        <v>959</v>
      </c>
      <c r="L153" s="240"/>
      <c r="M153" s="240"/>
      <c r="N153" s="225"/>
      <c r="O153" s="231"/>
      <c r="P153" s="231"/>
      <c r="Q153" s="231"/>
      <c r="R153" s="131"/>
      <c r="S153" s="131" t="s">
        <v>113</v>
      </c>
      <c r="T153" s="131"/>
      <c r="U153" s="131"/>
      <c r="V153" s="122"/>
      <c r="W153" s="122"/>
      <c r="X153" s="122"/>
      <c r="Y153" s="122"/>
      <c r="Z153" s="122"/>
      <c r="AA153" s="122"/>
      <c r="AB153" s="122"/>
      <c r="AC153" s="122"/>
      <c r="AD153" s="122"/>
      <c r="AE153" s="122"/>
      <c r="AF153" s="122"/>
      <c r="AG153" s="122"/>
      <c r="AH153" s="122"/>
      <c r="AI153" s="122"/>
      <c r="AJ153" s="231"/>
    </row>
    <row r="154" spans="5:36" ht="72" x14ac:dyDescent="0.25">
      <c r="E154" s="232"/>
      <c r="F154" s="225"/>
      <c r="G154" s="118">
        <v>147</v>
      </c>
      <c r="H154" s="154" t="s">
        <v>954</v>
      </c>
      <c r="I154" s="157">
        <v>80</v>
      </c>
      <c r="J154" s="120">
        <v>137</v>
      </c>
      <c r="K154" s="153" t="s">
        <v>960</v>
      </c>
      <c r="L154" s="240"/>
      <c r="M154" s="240"/>
      <c r="N154" s="225"/>
      <c r="O154" s="231"/>
      <c r="P154" s="231"/>
      <c r="Q154" s="231"/>
      <c r="R154" s="131"/>
      <c r="S154" s="131" t="s">
        <v>113</v>
      </c>
      <c r="T154" s="131" t="s">
        <v>113</v>
      </c>
      <c r="U154" s="131"/>
      <c r="V154" s="122"/>
      <c r="W154" s="122"/>
      <c r="X154" s="122"/>
      <c r="Y154" s="122"/>
      <c r="Z154" s="122"/>
      <c r="AA154" s="122"/>
      <c r="AB154" s="122"/>
      <c r="AC154" s="122"/>
      <c r="AD154" s="122"/>
      <c r="AE154" s="122"/>
      <c r="AF154" s="122"/>
      <c r="AG154" s="122"/>
      <c r="AH154" s="122"/>
      <c r="AI154" s="122"/>
      <c r="AJ154" s="231"/>
    </row>
    <row r="155" spans="5:36" ht="144" x14ac:dyDescent="0.25">
      <c r="E155" s="232"/>
      <c r="F155" s="225"/>
      <c r="G155" s="118">
        <v>148</v>
      </c>
      <c r="H155" s="154" t="s">
        <v>955</v>
      </c>
      <c r="I155" s="157">
        <v>61</v>
      </c>
      <c r="J155" s="120">
        <v>138</v>
      </c>
      <c r="K155" s="153" t="s">
        <v>961</v>
      </c>
      <c r="L155" s="240"/>
      <c r="M155" s="240"/>
      <c r="N155" s="225"/>
      <c r="O155" s="231"/>
      <c r="P155" s="231"/>
      <c r="Q155" s="231"/>
      <c r="R155" s="131"/>
      <c r="S155" s="131" t="s">
        <v>113</v>
      </c>
      <c r="T155" s="131" t="s">
        <v>113</v>
      </c>
      <c r="U155" s="131"/>
      <c r="V155" s="122"/>
      <c r="W155" s="122"/>
      <c r="X155" s="122"/>
      <c r="Y155" s="122"/>
      <c r="Z155" s="122"/>
      <c r="AA155" s="122"/>
      <c r="AB155" s="122"/>
      <c r="AC155" s="122"/>
      <c r="AD155" s="122"/>
      <c r="AE155" s="122"/>
      <c r="AF155" s="122"/>
      <c r="AG155" s="122"/>
      <c r="AH155" s="122"/>
      <c r="AI155" s="122"/>
      <c r="AJ155" s="231"/>
    </row>
    <row r="156" spans="5:36" ht="54" x14ac:dyDescent="0.25">
      <c r="E156" s="232"/>
      <c r="F156" s="225" t="s">
        <v>28</v>
      </c>
      <c r="G156" s="118">
        <v>149</v>
      </c>
      <c r="H156" s="150" t="s">
        <v>825</v>
      </c>
      <c r="I156" s="151">
        <v>79</v>
      </c>
      <c r="J156" s="120">
        <v>139</v>
      </c>
      <c r="K156" s="123" t="s">
        <v>826</v>
      </c>
      <c r="L156" s="231" t="s">
        <v>33</v>
      </c>
      <c r="M156" s="239" t="s">
        <v>670</v>
      </c>
      <c r="N156" s="225" t="s">
        <v>113</v>
      </c>
      <c r="O156" s="230"/>
      <c r="P156" s="230"/>
      <c r="Q156" s="230"/>
      <c r="R156" s="190"/>
      <c r="S156" s="190" t="s">
        <v>113</v>
      </c>
      <c r="T156" s="190" t="s">
        <v>113</v>
      </c>
      <c r="U156" s="190"/>
      <c r="V156" s="122"/>
      <c r="W156" s="122"/>
      <c r="X156" s="122"/>
      <c r="Y156" s="122"/>
      <c r="Z156" s="122"/>
      <c r="AA156" s="122"/>
      <c r="AB156" s="122"/>
      <c r="AC156" s="122"/>
      <c r="AD156" s="122"/>
      <c r="AE156" s="122"/>
      <c r="AF156" s="122"/>
      <c r="AG156" s="122"/>
      <c r="AH156" s="122"/>
      <c r="AI156" s="122"/>
      <c r="AJ156" s="230"/>
    </row>
    <row r="157" spans="5:36" ht="54" x14ac:dyDescent="0.25">
      <c r="E157" s="232"/>
      <c r="F157" s="225"/>
      <c r="G157" s="118">
        <v>150</v>
      </c>
      <c r="H157" s="123" t="s">
        <v>827</v>
      </c>
      <c r="I157" s="124">
        <v>80</v>
      </c>
      <c r="J157" s="120">
        <v>140</v>
      </c>
      <c r="K157" s="123" t="s">
        <v>828</v>
      </c>
      <c r="L157" s="231"/>
      <c r="M157" s="240"/>
      <c r="N157" s="225"/>
      <c r="O157" s="230"/>
      <c r="P157" s="230"/>
      <c r="Q157" s="230"/>
      <c r="R157" s="190"/>
      <c r="S157" s="190" t="s">
        <v>113</v>
      </c>
      <c r="T157" s="190" t="s">
        <v>113</v>
      </c>
      <c r="U157" s="190"/>
      <c r="V157" s="122"/>
      <c r="W157" s="122"/>
      <c r="X157" s="122"/>
      <c r="Y157" s="122"/>
      <c r="Z157" s="122"/>
      <c r="AA157" s="122"/>
      <c r="AB157" s="122"/>
      <c r="AC157" s="122"/>
      <c r="AD157" s="122"/>
      <c r="AE157" s="122"/>
      <c r="AF157" s="122"/>
      <c r="AG157" s="122"/>
      <c r="AH157" s="122"/>
      <c r="AI157" s="122"/>
      <c r="AJ157" s="230"/>
    </row>
    <row r="158" spans="5:36" ht="54" x14ac:dyDescent="0.25">
      <c r="E158" s="232"/>
      <c r="F158" s="225"/>
      <c r="G158" s="118">
        <v>151</v>
      </c>
      <c r="H158" s="123" t="s">
        <v>829</v>
      </c>
      <c r="I158" s="124">
        <v>80</v>
      </c>
      <c r="J158" s="120">
        <v>141</v>
      </c>
      <c r="K158" s="123" t="s">
        <v>830</v>
      </c>
      <c r="L158" s="231"/>
      <c r="M158" s="240"/>
      <c r="N158" s="225"/>
      <c r="O158" s="230"/>
      <c r="P158" s="230"/>
      <c r="Q158" s="230"/>
      <c r="R158" s="190"/>
      <c r="S158" s="190" t="s">
        <v>113</v>
      </c>
      <c r="T158" s="190" t="s">
        <v>113</v>
      </c>
      <c r="U158" s="190"/>
      <c r="V158" s="122"/>
      <c r="W158" s="122"/>
      <c r="X158" s="122"/>
      <c r="Y158" s="122"/>
      <c r="Z158" s="122"/>
      <c r="AA158" s="122"/>
      <c r="AB158" s="122"/>
      <c r="AC158" s="122"/>
      <c r="AD158" s="122"/>
      <c r="AE158" s="122"/>
      <c r="AF158" s="122"/>
      <c r="AG158" s="122"/>
      <c r="AH158" s="122"/>
      <c r="AI158" s="122"/>
      <c r="AJ158" s="230"/>
    </row>
    <row r="159" spans="5:36" ht="54" customHeight="1" x14ac:dyDescent="0.25">
      <c r="E159" s="232"/>
      <c r="F159" s="225"/>
      <c r="G159" s="118">
        <v>152</v>
      </c>
      <c r="H159" s="123" t="s">
        <v>831</v>
      </c>
      <c r="I159" s="124">
        <v>80</v>
      </c>
      <c r="J159" s="120">
        <v>142</v>
      </c>
      <c r="K159" s="123" t="s">
        <v>832</v>
      </c>
      <c r="L159" s="231"/>
      <c r="M159" s="240"/>
      <c r="N159" s="225"/>
      <c r="O159" s="230"/>
      <c r="P159" s="230"/>
      <c r="Q159" s="230"/>
      <c r="R159" s="190"/>
      <c r="S159" s="190" t="s">
        <v>113</v>
      </c>
      <c r="T159" s="190" t="s">
        <v>113</v>
      </c>
      <c r="U159" s="190"/>
      <c r="V159" s="122"/>
      <c r="W159" s="122"/>
      <c r="X159" s="122"/>
      <c r="Y159" s="122"/>
      <c r="Z159" s="122"/>
      <c r="AA159" s="122"/>
      <c r="AB159" s="122"/>
      <c r="AC159" s="122"/>
      <c r="AD159" s="122"/>
      <c r="AE159" s="122"/>
      <c r="AF159" s="122"/>
      <c r="AG159" s="122"/>
      <c r="AH159" s="122"/>
      <c r="AI159" s="122"/>
      <c r="AJ159" s="230"/>
    </row>
    <row r="160" spans="5:36" ht="54" x14ac:dyDescent="0.25">
      <c r="E160" s="232"/>
      <c r="F160" s="225"/>
      <c r="G160" s="118">
        <v>153</v>
      </c>
      <c r="H160" s="123" t="s">
        <v>833</v>
      </c>
      <c r="I160" s="124">
        <v>79</v>
      </c>
      <c r="J160" s="120">
        <v>143</v>
      </c>
      <c r="K160" s="123" t="s">
        <v>834</v>
      </c>
      <c r="L160" s="231"/>
      <c r="M160" s="240"/>
      <c r="N160" s="225"/>
      <c r="O160" s="230"/>
      <c r="P160" s="230"/>
      <c r="Q160" s="230"/>
      <c r="R160" s="190"/>
      <c r="S160" s="190" t="s">
        <v>113</v>
      </c>
      <c r="T160" s="190" t="s">
        <v>113</v>
      </c>
      <c r="U160" s="190"/>
      <c r="V160" s="122"/>
      <c r="W160" s="122"/>
      <c r="X160" s="122"/>
      <c r="Y160" s="122"/>
      <c r="Z160" s="122"/>
      <c r="AA160" s="122"/>
      <c r="AB160" s="122"/>
      <c r="AC160" s="122"/>
      <c r="AD160" s="122"/>
      <c r="AE160" s="122"/>
      <c r="AF160" s="122"/>
      <c r="AG160" s="122"/>
      <c r="AH160" s="122"/>
      <c r="AI160" s="122"/>
      <c r="AJ160" s="230"/>
    </row>
    <row r="161" spans="5:36" ht="54" x14ac:dyDescent="0.25">
      <c r="E161" s="232"/>
      <c r="F161" s="225"/>
      <c r="G161" s="118">
        <v>154</v>
      </c>
      <c r="H161" s="123" t="s">
        <v>835</v>
      </c>
      <c r="I161" s="124">
        <v>79</v>
      </c>
      <c r="J161" s="120">
        <v>144</v>
      </c>
      <c r="K161" s="123" t="s">
        <v>834</v>
      </c>
      <c r="L161" s="231"/>
      <c r="M161" s="240"/>
      <c r="N161" s="225"/>
      <c r="O161" s="230"/>
      <c r="P161" s="230"/>
      <c r="Q161" s="230"/>
      <c r="R161" s="190"/>
      <c r="S161" s="190" t="s">
        <v>113</v>
      </c>
      <c r="T161" s="190" t="s">
        <v>113</v>
      </c>
      <c r="U161" s="190"/>
      <c r="V161" s="122"/>
      <c r="W161" s="122"/>
      <c r="X161" s="122"/>
      <c r="Y161" s="122"/>
      <c r="Z161" s="122"/>
      <c r="AA161" s="122"/>
      <c r="AB161" s="122"/>
      <c r="AC161" s="122"/>
      <c r="AD161" s="122"/>
      <c r="AE161" s="122"/>
      <c r="AF161" s="122"/>
      <c r="AG161" s="122"/>
      <c r="AH161" s="122"/>
      <c r="AI161" s="122"/>
      <c r="AJ161" s="230"/>
    </row>
    <row r="162" spans="5:36" ht="54" x14ac:dyDescent="0.25">
      <c r="E162" s="232"/>
      <c r="F162" s="225"/>
      <c r="G162" s="118">
        <v>155</v>
      </c>
      <c r="H162" s="123" t="s">
        <v>836</v>
      </c>
      <c r="I162" s="124">
        <v>79</v>
      </c>
      <c r="J162" s="120">
        <v>145</v>
      </c>
      <c r="K162" s="123" t="s">
        <v>834</v>
      </c>
      <c r="L162" s="231"/>
      <c r="M162" s="240"/>
      <c r="N162" s="225"/>
      <c r="O162" s="230"/>
      <c r="P162" s="230"/>
      <c r="Q162" s="230"/>
      <c r="R162" s="190"/>
      <c r="S162" s="190" t="s">
        <v>113</v>
      </c>
      <c r="T162" s="190" t="s">
        <v>113</v>
      </c>
      <c r="U162" s="190"/>
      <c r="V162" s="122"/>
      <c r="W162" s="122"/>
      <c r="X162" s="122"/>
      <c r="Y162" s="122"/>
      <c r="Z162" s="122"/>
      <c r="AA162" s="122"/>
      <c r="AB162" s="122"/>
      <c r="AC162" s="122"/>
      <c r="AD162" s="122"/>
      <c r="AE162" s="122"/>
      <c r="AF162" s="122"/>
      <c r="AG162" s="122"/>
      <c r="AH162" s="122"/>
      <c r="AI162" s="122"/>
      <c r="AJ162" s="230"/>
    </row>
    <row r="163" spans="5:36" ht="54" x14ac:dyDescent="0.25">
      <c r="E163" s="232"/>
      <c r="F163" s="225"/>
      <c r="G163" s="118">
        <v>156</v>
      </c>
      <c r="H163" s="123" t="s">
        <v>837</v>
      </c>
      <c r="I163" s="124">
        <v>79</v>
      </c>
      <c r="J163" s="120">
        <v>146</v>
      </c>
      <c r="K163" s="123" t="s">
        <v>834</v>
      </c>
      <c r="L163" s="231"/>
      <c r="M163" s="240"/>
      <c r="N163" s="225"/>
      <c r="O163" s="230"/>
      <c r="P163" s="230"/>
      <c r="Q163" s="230"/>
      <c r="R163" s="190"/>
      <c r="S163" s="190" t="s">
        <v>113</v>
      </c>
      <c r="T163" s="190" t="s">
        <v>113</v>
      </c>
      <c r="U163" s="190"/>
      <c r="V163" s="122"/>
      <c r="W163" s="122"/>
      <c r="X163" s="122"/>
      <c r="Y163" s="122"/>
      <c r="Z163" s="122"/>
      <c r="AA163" s="122"/>
      <c r="AB163" s="122"/>
      <c r="AC163" s="122"/>
      <c r="AD163" s="122"/>
      <c r="AE163" s="122"/>
      <c r="AF163" s="122"/>
      <c r="AG163" s="122"/>
      <c r="AH163" s="122"/>
      <c r="AI163" s="122"/>
      <c r="AJ163" s="230"/>
    </row>
    <row r="164" spans="5:36" ht="54" x14ac:dyDescent="0.25">
      <c r="E164" s="232"/>
      <c r="F164" s="225"/>
      <c r="G164" s="118">
        <v>157</v>
      </c>
      <c r="H164" s="123" t="s">
        <v>838</v>
      </c>
      <c r="I164" s="124">
        <v>79</v>
      </c>
      <c r="J164" s="120">
        <v>147</v>
      </c>
      <c r="K164" s="123" t="s">
        <v>834</v>
      </c>
      <c r="L164" s="231"/>
      <c r="M164" s="240"/>
      <c r="N164" s="225"/>
      <c r="O164" s="230"/>
      <c r="P164" s="230"/>
      <c r="Q164" s="230"/>
      <c r="R164" s="190"/>
      <c r="S164" s="190" t="s">
        <v>113</v>
      </c>
      <c r="T164" s="190" t="s">
        <v>113</v>
      </c>
      <c r="U164" s="190"/>
      <c r="V164" s="122"/>
      <c r="W164" s="122"/>
      <c r="X164" s="122"/>
      <c r="Y164" s="122"/>
      <c r="Z164" s="122"/>
      <c r="AA164" s="122"/>
      <c r="AB164" s="122"/>
      <c r="AC164" s="122"/>
      <c r="AD164" s="122"/>
      <c r="AE164" s="122"/>
      <c r="AF164" s="122"/>
      <c r="AG164" s="122"/>
      <c r="AH164" s="122"/>
      <c r="AI164" s="122"/>
      <c r="AJ164" s="230"/>
    </row>
    <row r="165" spans="5:36" ht="72" x14ac:dyDescent="0.25">
      <c r="E165" s="232"/>
      <c r="F165" s="225"/>
      <c r="G165" s="118">
        <v>158</v>
      </c>
      <c r="H165" s="123" t="s">
        <v>839</v>
      </c>
      <c r="I165" s="124">
        <v>79</v>
      </c>
      <c r="J165" s="120">
        <v>148</v>
      </c>
      <c r="K165" s="123" t="s">
        <v>834</v>
      </c>
      <c r="L165" s="231"/>
      <c r="M165" s="240"/>
      <c r="N165" s="225"/>
      <c r="O165" s="230"/>
      <c r="P165" s="230"/>
      <c r="Q165" s="230"/>
      <c r="R165" s="190"/>
      <c r="S165" s="190" t="s">
        <v>113</v>
      </c>
      <c r="T165" s="190" t="s">
        <v>113</v>
      </c>
      <c r="U165" s="190"/>
      <c r="V165" s="122"/>
      <c r="W165" s="122"/>
      <c r="X165" s="122"/>
      <c r="Y165" s="122"/>
      <c r="Z165" s="122"/>
      <c r="AA165" s="122"/>
      <c r="AB165" s="122"/>
      <c r="AC165" s="122"/>
      <c r="AD165" s="122"/>
      <c r="AE165" s="122"/>
      <c r="AF165" s="122"/>
      <c r="AG165" s="122"/>
      <c r="AH165" s="122"/>
      <c r="AI165" s="122"/>
      <c r="AJ165" s="230"/>
    </row>
    <row r="166" spans="5:36" ht="54" x14ac:dyDescent="0.25">
      <c r="E166" s="232"/>
      <c r="F166" s="225"/>
      <c r="G166" s="118">
        <v>159</v>
      </c>
      <c r="H166" s="123" t="s">
        <v>840</v>
      </c>
      <c r="I166" s="124">
        <v>79</v>
      </c>
      <c r="J166" s="120">
        <v>149</v>
      </c>
      <c r="K166" s="123" t="s">
        <v>834</v>
      </c>
      <c r="L166" s="231"/>
      <c r="M166" s="240"/>
      <c r="N166" s="225"/>
      <c r="O166" s="230"/>
      <c r="P166" s="230"/>
      <c r="Q166" s="230"/>
      <c r="R166" s="190"/>
      <c r="S166" s="190" t="s">
        <v>113</v>
      </c>
      <c r="T166" s="190" t="s">
        <v>113</v>
      </c>
      <c r="U166" s="190"/>
      <c r="V166" s="122"/>
      <c r="W166" s="122"/>
      <c r="X166" s="122"/>
      <c r="Y166" s="122"/>
      <c r="Z166" s="122"/>
      <c r="AA166" s="122"/>
      <c r="AB166" s="122"/>
      <c r="AC166" s="122"/>
      <c r="AD166" s="122"/>
      <c r="AE166" s="122"/>
      <c r="AF166" s="122"/>
      <c r="AG166" s="122"/>
      <c r="AH166" s="122"/>
      <c r="AI166" s="122"/>
      <c r="AJ166" s="230"/>
    </row>
    <row r="167" spans="5:36" ht="72" x14ac:dyDescent="0.25">
      <c r="E167" s="232"/>
      <c r="F167" s="225"/>
      <c r="G167" s="118">
        <v>160</v>
      </c>
      <c r="H167" s="123" t="s">
        <v>841</v>
      </c>
      <c r="I167" s="124">
        <v>79</v>
      </c>
      <c r="J167" s="120">
        <v>150</v>
      </c>
      <c r="K167" s="123" t="s">
        <v>834</v>
      </c>
      <c r="L167" s="231"/>
      <c r="M167" s="240"/>
      <c r="N167" s="225"/>
      <c r="O167" s="230"/>
      <c r="P167" s="230"/>
      <c r="Q167" s="230"/>
      <c r="R167" s="190"/>
      <c r="S167" s="190" t="s">
        <v>113</v>
      </c>
      <c r="T167" s="190" t="s">
        <v>113</v>
      </c>
      <c r="U167" s="190"/>
      <c r="V167" s="122"/>
      <c r="W167" s="122"/>
      <c r="X167" s="122"/>
      <c r="Y167" s="122"/>
      <c r="Z167" s="122"/>
      <c r="AA167" s="122"/>
      <c r="AB167" s="122"/>
      <c r="AC167" s="122"/>
      <c r="AD167" s="122"/>
      <c r="AE167" s="122"/>
      <c r="AF167" s="122"/>
      <c r="AG167" s="122"/>
      <c r="AH167" s="122"/>
      <c r="AI167" s="122"/>
      <c r="AJ167" s="230"/>
    </row>
    <row r="168" spans="5:36" ht="36" x14ac:dyDescent="0.25">
      <c r="E168" s="232"/>
      <c r="F168" s="225"/>
      <c r="G168" s="118">
        <v>161</v>
      </c>
      <c r="H168" s="123" t="s">
        <v>842</v>
      </c>
      <c r="I168" s="124">
        <v>80</v>
      </c>
      <c r="J168" s="120">
        <v>151</v>
      </c>
      <c r="K168" s="123" t="s">
        <v>843</v>
      </c>
      <c r="L168" s="231"/>
      <c r="M168" s="240"/>
      <c r="N168" s="225"/>
      <c r="O168" s="230"/>
      <c r="P168" s="230"/>
      <c r="Q168" s="230"/>
      <c r="R168" s="190"/>
      <c r="S168" s="190" t="s">
        <v>113</v>
      </c>
      <c r="T168" s="190" t="s">
        <v>113</v>
      </c>
      <c r="U168" s="190"/>
      <c r="V168" s="122"/>
      <c r="W168" s="122"/>
      <c r="X168" s="122"/>
      <c r="Y168" s="122"/>
      <c r="Z168" s="122"/>
      <c r="AA168" s="122"/>
      <c r="AB168" s="122"/>
      <c r="AC168" s="122"/>
      <c r="AD168" s="122"/>
      <c r="AE168" s="122"/>
      <c r="AF168" s="122"/>
      <c r="AG168" s="122"/>
      <c r="AH168" s="122"/>
      <c r="AI168" s="122"/>
      <c r="AJ168" s="230"/>
    </row>
    <row r="169" spans="5:36" ht="72" x14ac:dyDescent="0.25">
      <c r="E169" s="232"/>
      <c r="F169" s="225"/>
      <c r="G169" s="118">
        <v>162</v>
      </c>
      <c r="H169" s="123" t="s">
        <v>844</v>
      </c>
      <c r="I169" s="124">
        <v>80</v>
      </c>
      <c r="J169" s="120">
        <v>152</v>
      </c>
      <c r="K169" s="123" t="s">
        <v>834</v>
      </c>
      <c r="L169" s="231"/>
      <c r="M169" s="240"/>
      <c r="N169" s="225"/>
      <c r="O169" s="230"/>
      <c r="P169" s="230"/>
      <c r="Q169" s="230"/>
      <c r="R169" s="190"/>
      <c r="S169" s="190" t="s">
        <v>113</v>
      </c>
      <c r="T169" s="190" t="s">
        <v>113</v>
      </c>
      <c r="U169" s="190"/>
      <c r="V169" s="122"/>
      <c r="W169" s="122"/>
      <c r="X169" s="122"/>
      <c r="Y169" s="122"/>
      <c r="Z169" s="122"/>
      <c r="AA169" s="122"/>
      <c r="AB169" s="122"/>
      <c r="AC169" s="122"/>
      <c r="AD169" s="122"/>
      <c r="AE169" s="122"/>
      <c r="AF169" s="122"/>
      <c r="AG169" s="122"/>
      <c r="AH169" s="122"/>
      <c r="AI169" s="122"/>
      <c r="AJ169" s="230"/>
    </row>
    <row r="170" spans="5:36" ht="72" x14ac:dyDescent="0.25">
      <c r="E170" s="232"/>
      <c r="F170" s="225"/>
      <c r="G170" s="118">
        <v>163</v>
      </c>
      <c r="H170" s="123" t="s">
        <v>845</v>
      </c>
      <c r="I170" s="124">
        <v>80</v>
      </c>
      <c r="J170" s="120">
        <v>153</v>
      </c>
      <c r="K170" s="123" t="s">
        <v>834</v>
      </c>
      <c r="L170" s="231"/>
      <c r="M170" s="240"/>
      <c r="N170" s="225"/>
      <c r="O170" s="230"/>
      <c r="P170" s="230"/>
      <c r="Q170" s="230"/>
      <c r="R170" s="190"/>
      <c r="S170" s="190" t="s">
        <v>113</v>
      </c>
      <c r="T170" s="190" t="s">
        <v>113</v>
      </c>
      <c r="U170" s="190"/>
      <c r="V170" s="122"/>
      <c r="W170" s="122"/>
      <c r="X170" s="122"/>
      <c r="Y170" s="122"/>
      <c r="Z170" s="122"/>
      <c r="AA170" s="122"/>
      <c r="AB170" s="122"/>
      <c r="AC170" s="122"/>
      <c r="AD170" s="122"/>
      <c r="AE170" s="122"/>
      <c r="AF170" s="122"/>
      <c r="AG170" s="122"/>
      <c r="AH170" s="122"/>
      <c r="AI170" s="122"/>
      <c r="AJ170" s="230"/>
    </row>
    <row r="171" spans="5:36" ht="54" x14ac:dyDescent="0.25">
      <c r="E171" s="232"/>
      <c r="F171" s="225"/>
      <c r="G171" s="118">
        <v>164</v>
      </c>
      <c r="H171" s="125" t="s">
        <v>846</v>
      </c>
      <c r="I171" s="140">
        <v>80</v>
      </c>
      <c r="J171" s="120">
        <v>154</v>
      </c>
      <c r="K171" s="123" t="s">
        <v>834</v>
      </c>
      <c r="L171" s="231"/>
      <c r="M171" s="241"/>
      <c r="N171" s="225"/>
      <c r="O171" s="230"/>
      <c r="P171" s="230"/>
      <c r="Q171" s="230"/>
      <c r="R171" s="190"/>
      <c r="S171" s="190" t="s">
        <v>113</v>
      </c>
      <c r="T171" s="190" t="s">
        <v>113</v>
      </c>
      <c r="U171" s="190"/>
      <c r="V171" s="122"/>
      <c r="W171" s="122"/>
      <c r="X171" s="122"/>
      <c r="Y171" s="122"/>
      <c r="Z171" s="122"/>
      <c r="AA171" s="122"/>
      <c r="AB171" s="122"/>
      <c r="AC171" s="122"/>
      <c r="AD171" s="122"/>
      <c r="AE171" s="122"/>
      <c r="AF171" s="122"/>
      <c r="AG171" s="122"/>
      <c r="AH171" s="122"/>
      <c r="AI171" s="122"/>
      <c r="AJ171" s="230"/>
    </row>
    <row r="172" spans="5:36" ht="54" x14ac:dyDescent="0.25">
      <c r="E172" s="232" t="s">
        <v>847</v>
      </c>
      <c r="F172" s="225" t="s">
        <v>39</v>
      </c>
      <c r="G172" s="118">
        <v>165</v>
      </c>
      <c r="H172" s="133" t="s">
        <v>848</v>
      </c>
      <c r="I172" s="118">
        <v>90</v>
      </c>
      <c r="J172" s="120">
        <v>155</v>
      </c>
      <c r="K172" s="123" t="s">
        <v>849</v>
      </c>
      <c r="L172" s="226" t="s">
        <v>29</v>
      </c>
      <c r="M172" s="233" t="s">
        <v>948</v>
      </c>
      <c r="N172" s="225" t="s">
        <v>113</v>
      </c>
      <c r="O172" s="230"/>
      <c r="P172" s="230"/>
      <c r="Q172" s="233"/>
      <c r="R172" s="190"/>
      <c r="S172" s="190" t="s">
        <v>113</v>
      </c>
      <c r="T172" s="190"/>
      <c r="U172" s="190"/>
      <c r="V172" s="122"/>
      <c r="W172" s="122"/>
      <c r="X172" s="122"/>
      <c r="Y172" s="122"/>
      <c r="Z172" s="122"/>
      <c r="AA172" s="122"/>
      <c r="AB172" s="122"/>
      <c r="AC172" s="122"/>
      <c r="AD172" s="122"/>
      <c r="AE172" s="122"/>
      <c r="AF172" s="122"/>
      <c r="AG172" s="122"/>
      <c r="AH172" s="122"/>
      <c r="AI172" s="122"/>
      <c r="AJ172" s="230"/>
    </row>
    <row r="173" spans="5:36" ht="54" x14ac:dyDescent="0.25">
      <c r="E173" s="232"/>
      <c r="F173" s="225"/>
      <c r="G173" s="118">
        <v>166</v>
      </c>
      <c r="H173" s="133" t="s">
        <v>850</v>
      </c>
      <c r="I173" s="118">
        <v>81</v>
      </c>
      <c r="J173" s="120">
        <v>156</v>
      </c>
      <c r="K173" s="123" t="s">
        <v>849</v>
      </c>
      <c r="L173" s="227"/>
      <c r="M173" s="234"/>
      <c r="N173" s="225"/>
      <c r="O173" s="230"/>
      <c r="P173" s="230"/>
      <c r="Q173" s="234"/>
      <c r="R173" s="190"/>
      <c r="S173" s="190" t="s">
        <v>113</v>
      </c>
      <c r="T173" s="190"/>
      <c r="U173" s="190"/>
      <c r="V173" s="122"/>
      <c r="W173" s="122"/>
      <c r="X173" s="122"/>
      <c r="Y173" s="122"/>
      <c r="Z173" s="122"/>
      <c r="AA173" s="122"/>
      <c r="AB173" s="122"/>
      <c r="AC173" s="122"/>
      <c r="AD173" s="122"/>
      <c r="AE173" s="122"/>
      <c r="AF173" s="122"/>
      <c r="AG173" s="122"/>
      <c r="AH173" s="122"/>
      <c r="AI173" s="122"/>
      <c r="AJ173" s="230"/>
    </row>
    <row r="174" spans="5:36" ht="54" x14ac:dyDescent="0.25">
      <c r="E174" s="232"/>
      <c r="F174" s="225"/>
      <c r="G174" s="118">
        <v>167</v>
      </c>
      <c r="H174" s="133" t="s">
        <v>851</v>
      </c>
      <c r="I174" s="118">
        <v>81</v>
      </c>
      <c r="J174" s="120">
        <v>157</v>
      </c>
      <c r="K174" s="123" t="s">
        <v>849</v>
      </c>
      <c r="L174" s="227"/>
      <c r="M174" s="234"/>
      <c r="N174" s="225"/>
      <c r="O174" s="230"/>
      <c r="P174" s="230"/>
      <c r="Q174" s="234"/>
      <c r="R174" s="190"/>
      <c r="S174" s="190" t="s">
        <v>113</v>
      </c>
      <c r="T174" s="190"/>
      <c r="U174" s="190"/>
      <c r="V174" s="122"/>
      <c r="W174" s="122"/>
      <c r="X174" s="122"/>
      <c r="Y174" s="122"/>
      <c r="Z174" s="122"/>
      <c r="AA174" s="122"/>
      <c r="AB174" s="122"/>
      <c r="AC174" s="122"/>
      <c r="AD174" s="122"/>
      <c r="AE174" s="122"/>
      <c r="AF174" s="122"/>
      <c r="AG174" s="122"/>
      <c r="AH174" s="122"/>
      <c r="AI174" s="122"/>
      <c r="AJ174" s="230"/>
    </row>
    <row r="175" spans="5:36" ht="54" x14ac:dyDescent="0.25">
      <c r="E175" s="232"/>
      <c r="F175" s="225"/>
      <c r="G175" s="118">
        <v>168</v>
      </c>
      <c r="H175" s="133" t="s">
        <v>852</v>
      </c>
      <c r="I175" s="118">
        <v>81</v>
      </c>
      <c r="J175" s="120">
        <v>158</v>
      </c>
      <c r="K175" s="123" t="s">
        <v>853</v>
      </c>
      <c r="L175" s="227"/>
      <c r="M175" s="234"/>
      <c r="N175" s="225"/>
      <c r="O175" s="230"/>
      <c r="P175" s="230"/>
      <c r="Q175" s="234"/>
      <c r="R175" s="190"/>
      <c r="S175" s="190" t="s">
        <v>113</v>
      </c>
      <c r="T175" s="190"/>
      <c r="U175" s="190"/>
      <c r="V175" s="122"/>
      <c r="W175" s="122"/>
      <c r="X175" s="122"/>
      <c r="Y175" s="122"/>
      <c r="Z175" s="122"/>
      <c r="AA175" s="122"/>
      <c r="AB175" s="122"/>
      <c r="AC175" s="122"/>
      <c r="AD175" s="122"/>
      <c r="AE175" s="122"/>
      <c r="AF175" s="122"/>
      <c r="AG175" s="122"/>
      <c r="AH175" s="122"/>
      <c r="AI175" s="122"/>
      <c r="AJ175" s="230"/>
    </row>
    <row r="176" spans="5:36" ht="72" x14ac:dyDescent="0.25">
      <c r="E176" s="232"/>
      <c r="F176" s="225"/>
      <c r="G176" s="118">
        <v>169</v>
      </c>
      <c r="H176" s="133" t="s">
        <v>854</v>
      </c>
      <c r="I176" s="118">
        <v>90</v>
      </c>
      <c r="J176" s="120">
        <v>159</v>
      </c>
      <c r="K176" s="123" t="s">
        <v>855</v>
      </c>
      <c r="L176" s="227"/>
      <c r="M176" s="234"/>
      <c r="N176" s="225"/>
      <c r="O176" s="230"/>
      <c r="P176" s="230"/>
      <c r="Q176" s="234"/>
      <c r="R176" s="190"/>
      <c r="S176" s="190" t="s">
        <v>113</v>
      </c>
      <c r="T176" s="190"/>
      <c r="U176" s="190"/>
      <c r="V176" s="122"/>
      <c r="W176" s="122"/>
      <c r="X176" s="122"/>
      <c r="Y176" s="122"/>
      <c r="Z176" s="122"/>
      <c r="AA176" s="122"/>
      <c r="AB176" s="122"/>
      <c r="AC176" s="122"/>
      <c r="AD176" s="122"/>
      <c r="AE176" s="122"/>
      <c r="AF176" s="122"/>
      <c r="AG176" s="122"/>
      <c r="AH176" s="122"/>
      <c r="AI176" s="122"/>
      <c r="AJ176" s="230"/>
    </row>
    <row r="177" spans="5:36" ht="72" x14ac:dyDescent="0.25">
      <c r="E177" s="232"/>
      <c r="F177" s="225"/>
      <c r="G177" s="118">
        <v>170</v>
      </c>
      <c r="H177" s="133" t="s">
        <v>856</v>
      </c>
      <c r="I177" s="118">
        <v>70</v>
      </c>
      <c r="J177" s="120">
        <v>160</v>
      </c>
      <c r="K177" s="123" t="s">
        <v>857</v>
      </c>
      <c r="L177" s="227"/>
      <c r="M177" s="234"/>
      <c r="N177" s="225"/>
      <c r="O177" s="230"/>
      <c r="P177" s="230"/>
      <c r="Q177" s="234"/>
      <c r="R177" s="190"/>
      <c r="S177" s="190" t="s">
        <v>113</v>
      </c>
      <c r="T177" s="190"/>
      <c r="U177" s="190"/>
      <c r="V177" s="122"/>
      <c r="W177" s="122"/>
      <c r="X177" s="122"/>
      <c r="Y177" s="122"/>
      <c r="Z177" s="122"/>
      <c r="AA177" s="122"/>
      <c r="AB177" s="122"/>
      <c r="AC177" s="122"/>
      <c r="AD177" s="122"/>
      <c r="AE177" s="122"/>
      <c r="AF177" s="122"/>
      <c r="AG177" s="122"/>
      <c r="AH177" s="122"/>
      <c r="AI177" s="122"/>
      <c r="AJ177" s="230"/>
    </row>
    <row r="178" spans="5:36" ht="54" x14ac:dyDescent="0.25">
      <c r="E178" s="232"/>
      <c r="F178" s="225"/>
      <c r="G178" s="118">
        <v>171</v>
      </c>
      <c r="H178" s="133" t="s">
        <v>858</v>
      </c>
      <c r="I178" s="118">
        <v>85</v>
      </c>
      <c r="J178" s="120">
        <v>161</v>
      </c>
      <c r="K178" s="123" t="s">
        <v>859</v>
      </c>
      <c r="L178" s="227"/>
      <c r="M178" s="234"/>
      <c r="N178" s="225"/>
      <c r="O178" s="230"/>
      <c r="P178" s="230"/>
      <c r="Q178" s="234"/>
      <c r="R178" s="190"/>
      <c r="S178" s="190" t="s">
        <v>113</v>
      </c>
      <c r="T178" s="190" t="s">
        <v>113</v>
      </c>
      <c r="U178" s="190"/>
      <c r="V178" s="122"/>
      <c r="W178" s="122"/>
      <c r="X178" s="122"/>
      <c r="Y178" s="122"/>
      <c r="Z178" s="122"/>
      <c r="AA178" s="122"/>
      <c r="AB178" s="122"/>
      <c r="AC178" s="122"/>
      <c r="AD178" s="122"/>
      <c r="AE178" s="122"/>
      <c r="AF178" s="122"/>
      <c r="AG178" s="122"/>
      <c r="AH178" s="122"/>
      <c r="AI178" s="122"/>
      <c r="AJ178" s="230"/>
    </row>
    <row r="179" spans="5:36" ht="54" x14ac:dyDescent="0.25">
      <c r="E179" s="232"/>
      <c r="F179" s="225"/>
      <c r="G179" s="118">
        <v>172</v>
      </c>
      <c r="H179" s="133" t="s">
        <v>860</v>
      </c>
      <c r="I179" s="118">
        <v>80</v>
      </c>
      <c r="J179" s="120">
        <v>162</v>
      </c>
      <c r="K179" s="123" t="s">
        <v>861</v>
      </c>
      <c r="L179" s="227"/>
      <c r="M179" s="234"/>
      <c r="N179" s="225"/>
      <c r="O179" s="230"/>
      <c r="P179" s="230"/>
      <c r="Q179" s="234"/>
      <c r="R179" s="190"/>
      <c r="S179" s="190" t="s">
        <v>113</v>
      </c>
      <c r="T179" s="190"/>
      <c r="U179" s="190"/>
      <c r="V179" s="122"/>
      <c r="W179" s="122"/>
      <c r="X179" s="122"/>
      <c r="Y179" s="122"/>
      <c r="Z179" s="122"/>
      <c r="AA179" s="122"/>
      <c r="AB179" s="122"/>
      <c r="AC179" s="122"/>
      <c r="AD179" s="122"/>
      <c r="AE179" s="122"/>
      <c r="AF179" s="122"/>
      <c r="AG179" s="122"/>
      <c r="AH179" s="122"/>
      <c r="AI179" s="122"/>
      <c r="AJ179" s="230"/>
    </row>
    <row r="180" spans="5:36" ht="36" x14ac:dyDescent="0.25">
      <c r="E180" s="232"/>
      <c r="F180" s="225"/>
      <c r="G180" s="118">
        <v>173</v>
      </c>
      <c r="H180" s="133" t="s">
        <v>862</v>
      </c>
      <c r="I180" s="118">
        <v>81</v>
      </c>
      <c r="J180" s="120">
        <v>163</v>
      </c>
      <c r="K180" s="123" t="s">
        <v>863</v>
      </c>
      <c r="L180" s="227"/>
      <c r="M180" s="234"/>
      <c r="N180" s="225"/>
      <c r="O180" s="230"/>
      <c r="P180" s="230"/>
      <c r="Q180" s="234"/>
      <c r="R180" s="190"/>
      <c r="S180" s="190" t="s">
        <v>113</v>
      </c>
      <c r="T180" s="190"/>
      <c r="U180" s="190"/>
      <c r="V180" s="122"/>
      <c r="W180" s="122"/>
      <c r="X180" s="122"/>
      <c r="Y180" s="122"/>
      <c r="Z180" s="122"/>
      <c r="AA180" s="122"/>
      <c r="AB180" s="122"/>
      <c r="AC180" s="122"/>
      <c r="AD180" s="122"/>
      <c r="AE180" s="122"/>
      <c r="AF180" s="122"/>
      <c r="AG180" s="122"/>
      <c r="AH180" s="122"/>
      <c r="AI180" s="122"/>
      <c r="AJ180" s="230"/>
    </row>
    <row r="181" spans="5:36" ht="36" x14ac:dyDescent="0.25">
      <c r="E181" s="232"/>
      <c r="F181" s="225"/>
      <c r="G181" s="118">
        <v>174</v>
      </c>
      <c r="H181" s="133" t="s">
        <v>864</v>
      </c>
      <c r="I181" s="118">
        <v>81</v>
      </c>
      <c r="J181" s="120">
        <v>164</v>
      </c>
      <c r="K181" s="123" t="s">
        <v>865</v>
      </c>
      <c r="L181" s="227"/>
      <c r="M181" s="234"/>
      <c r="N181" s="225"/>
      <c r="O181" s="230"/>
      <c r="P181" s="230"/>
      <c r="Q181" s="234"/>
      <c r="R181" s="190"/>
      <c r="S181" s="190" t="s">
        <v>113</v>
      </c>
      <c r="T181" s="190"/>
      <c r="U181" s="190"/>
      <c r="V181" s="122"/>
      <c r="W181" s="122"/>
      <c r="X181" s="122"/>
      <c r="Y181" s="122"/>
      <c r="Z181" s="122"/>
      <c r="AA181" s="122"/>
      <c r="AB181" s="122"/>
      <c r="AC181" s="122"/>
      <c r="AD181" s="122"/>
      <c r="AE181" s="122"/>
      <c r="AF181" s="122"/>
      <c r="AG181" s="122"/>
      <c r="AH181" s="122"/>
      <c r="AI181" s="122"/>
      <c r="AJ181" s="230"/>
    </row>
    <row r="182" spans="5:36" ht="54" x14ac:dyDescent="0.25">
      <c r="E182" s="232"/>
      <c r="F182" s="225"/>
      <c r="G182" s="118">
        <v>175</v>
      </c>
      <c r="H182" s="133" t="s">
        <v>866</v>
      </c>
      <c r="I182" s="118">
        <v>81</v>
      </c>
      <c r="J182" s="120">
        <v>165</v>
      </c>
      <c r="K182" s="123" t="s">
        <v>867</v>
      </c>
      <c r="L182" s="227"/>
      <c r="M182" s="234"/>
      <c r="N182" s="225"/>
      <c r="O182" s="230"/>
      <c r="P182" s="230"/>
      <c r="Q182" s="234"/>
      <c r="R182" s="190"/>
      <c r="S182" s="190" t="s">
        <v>113</v>
      </c>
      <c r="T182" s="190"/>
      <c r="U182" s="190"/>
      <c r="V182" s="122"/>
      <c r="W182" s="122"/>
      <c r="X182" s="122"/>
      <c r="Y182" s="122"/>
      <c r="Z182" s="122"/>
      <c r="AA182" s="122"/>
      <c r="AB182" s="122"/>
      <c r="AC182" s="122"/>
      <c r="AD182" s="122"/>
      <c r="AE182" s="122"/>
      <c r="AF182" s="122"/>
      <c r="AG182" s="122"/>
      <c r="AH182" s="122"/>
      <c r="AI182" s="122"/>
      <c r="AJ182" s="230"/>
    </row>
    <row r="183" spans="5:36" ht="54" x14ac:dyDescent="0.25">
      <c r="E183" s="232"/>
      <c r="F183" s="225"/>
      <c r="G183" s="118">
        <v>176</v>
      </c>
      <c r="H183" s="133" t="s">
        <v>868</v>
      </c>
      <c r="I183" s="118">
        <v>85</v>
      </c>
      <c r="J183" s="120">
        <v>166</v>
      </c>
      <c r="K183" s="123" t="s">
        <v>869</v>
      </c>
      <c r="L183" s="227"/>
      <c r="M183" s="234"/>
      <c r="N183" s="225"/>
      <c r="O183" s="230"/>
      <c r="P183" s="230"/>
      <c r="Q183" s="234"/>
      <c r="R183" s="190"/>
      <c r="S183" s="190" t="s">
        <v>113</v>
      </c>
      <c r="T183" s="190"/>
      <c r="U183" s="190"/>
      <c r="V183" s="122"/>
      <c r="W183" s="122"/>
      <c r="X183" s="122"/>
      <c r="Y183" s="122"/>
      <c r="Z183" s="122"/>
      <c r="AA183" s="122"/>
      <c r="AB183" s="122"/>
      <c r="AC183" s="122"/>
      <c r="AD183" s="122"/>
      <c r="AE183" s="122"/>
      <c r="AF183" s="122"/>
      <c r="AG183" s="122"/>
      <c r="AH183" s="122"/>
      <c r="AI183" s="122"/>
      <c r="AJ183" s="230"/>
    </row>
    <row r="184" spans="5:36" ht="54" x14ac:dyDescent="0.25">
      <c r="E184" s="232"/>
      <c r="F184" s="225"/>
      <c r="G184" s="118">
        <v>177</v>
      </c>
      <c r="H184" s="133" t="s">
        <v>870</v>
      </c>
      <c r="I184" s="118">
        <v>70</v>
      </c>
      <c r="J184" s="120">
        <v>167</v>
      </c>
      <c r="K184" s="123" t="s">
        <v>871</v>
      </c>
      <c r="L184" s="227"/>
      <c r="M184" s="234"/>
      <c r="N184" s="225"/>
      <c r="O184" s="230"/>
      <c r="P184" s="230"/>
      <c r="Q184" s="234"/>
      <c r="R184" s="190"/>
      <c r="S184" s="190" t="s">
        <v>113</v>
      </c>
      <c r="T184" s="190"/>
      <c r="U184" s="190"/>
      <c r="V184" s="122"/>
      <c r="W184" s="122"/>
      <c r="X184" s="122"/>
      <c r="Y184" s="122"/>
      <c r="Z184" s="122"/>
      <c r="AA184" s="122"/>
      <c r="AB184" s="122"/>
      <c r="AC184" s="122"/>
      <c r="AD184" s="122"/>
      <c r="AE184" s="122"/>
      <c r="AF184" s="122"/>
      <c r="AG184" s="122"/>
      <c r="AH184" s="122"/>
      <c r="AI184" s="122"/>
      <c r="AJ184" s="230"/>
    </row>
    <row r="185" spans="5:36" ht="36" x14ac:dyDescent="0.25">
      <c r="E185" s="232"/>
      <c r="F185" s="225"/>
      <c r="G185" s="118">
        <v>178</v>
      </c>
      <c r="H185" s="133" t="s">
        <v>872</v>
      </c>
      <c r="I185" s="118">
        <v>85</v>
      </c>
      <c r="J185" s="120">
        <v>168</v>
      </c>
      <c r="K185" s="123" t="s">
        <v>873</v>
      </c>
      <c r="L185" s="227"/>
      <c r="M185" s="234"/>
      <c r="N185" s="225"/>
      <c r="O185" s="230"/>
      <c r="P185" s="230"/>
      <c r="Q185" s="234"/>
      <c r="R185" s="190"/>
      <c r="S185" s="190" t="s">
        <v>113</v>
      </c>
      <c r="T185" s="190"/>
      <c r="U185" s="190"/>
      <c r="V185" s="122"/>
      <c r="W185" s="122"/>
      <c r="X185" s="122"/>
      <c r="Y185" s="122"/>
      <c r="Z185" s="122"/>
      <c r="AA185" s="122"/>
      <c r="AB185" s="122"/>
      <c r="AC185" s="122"/>
      <c r="AD185" s="122"/>
      <c r="AE185" s="122"/>
      <c r="AF185" s="122"/>
      <c r="AG185" s="122"/>
      <c r="AH185" s="122"/>
      <c r="AI185" s="122"/>
      <c r="AJ185" s="230"/>
    </row>
    <row r="186" spans="5:36" ht="36" x14ac:dyDescent="0.25">
      <c r="E186" s="232"/>
      <c r="F186" s="225"/>
      <c r="G186" s="118">
        <v>179</v>
      </c>
      <c r="H186" s="133" t="s">
        <v>874</v>
      </c>
      <c r="I186" s="118">
        <v>85</v>
      </c>
      <c r="J186" s="120">
        <v>169</v>
      </c>
      <c r="K186" s="123" t="s">
        <v>875</v>
      </c>
      <c r="L186" s="227"/>
      <c r="M186" s="234"/>
      <c r="N186" s="225"/>
      <c r="O186" s="230"/>
      <c r="P186" s="230"/>
      <c r="Q186" s="234"/>
      <c r="R186" s="190"/>
      <c r="S186" s="190" t="s">
        <v>113</v>
      </c>
      <c r="T186" s="190"/>
      <c r="U186" s="190"/>
      <c r="V186" s="122"/>
      <c r="W186" s="122"/>
      <c r="X186" s="122"/>
      <c r="Y186" s="122"/>
      <c r="Z186" s="122"/>
      <c r="AA186" s="122"/>
      <c r="AB186" s="122"/>
      <c r="AC186" s="122"/>
      <c r="AD186" s="122"/>
      <c r="AE186" s="122"/>
      <c r="AF186" s="122"/>
      <c r="AG186" s="122"/>
      <c r="AH186" s="122"/>
      <c r="AI186" s="122"/>
      <c r="AJ186" s="230"/>
    </row>
    <row r="187" spans="5:36" ht="54" x14ac:dyDescent="0.25">
      <c r="E187" s="232"/>
      <c r="F187" s="225"/>
      <c r="G187" s="118">
        <v>180</v>
      </c>
      <c r="H187" s="133" t="s">
        <v>876</v>
      </c>
      <c r="I187" s="118">
        <v>85</v>
      </c>
      <c r="J187" s="120">
        <v>170</v>
      </c>
      <c r="K187" s="123" t="s">
        <v>877</v>
      </c>
      <c r="L187" s="227"/>
      <c r="M187" s="234"/>
      <c r="N187" s="225"/>
      <c r="O187" s="230"/>
      <c r="P187" s="230"/>
      <c r="Q187" s="234"/>
      <c r="R187" s="190"/>
      <c r="S187" s="190" t="s">
        <v>113</v>
      </c>
      <c r="T187" s="190"/>
      <c r="U187" s="190"/>
      <c r="V187" s="122"/>
      <c r="W187" s="122"/>
      <c r="X187" s="122"/>
      <c r="Y187" s="122"/>
      <c r="Z187" s="122"/>
      <c r="AA187" s="122"/>
      <c r="AB187" s="122"/>
      <c r="AC187" s="122"/>
      <c r="AD187" s="122"/>
      <c r="AE187" s="122"/>
      <c r="AF187" s="122"/>
      <c r="AG187" s="122"/>
      <c r="AH187" s="122"/>
      <c r="AI187" s="122"/>
      <c r="AJ187" s="230"/>
    </row>
    <row r="188" spans="5:36" ht="36" x14ac:dyDescent="0.25">
      <c r="E188" s="232"/>
      <c r="F188" s="225"/>
      <c r="G188" s="118">
        <v>181</v>
      </c>
      <c r="H188" s="133" t="s">
        <v>878</v>
      </c>
      <c r="I188" s="118">
        <v>81</v>
      </c>
      <c r="J188" s="120">
        <v>171</v>
      </c>
      <c r="K188" s="123" t="s">
        <v>879</v>
      </c>
      <c r="L188" s="227"/>
      <c r="M188" s="234"/>
      <c r="N188" s="225"/>
      <c r="O188" s="230"/>
      <c r="P188" s="230"/>
      <c r="Q188" s="234"/>
      <c r="R188" s="190"/>
      <c r="S188" s="190" t="s">
        <v>113</v>
      </c>
      <c r="T188" s="190"/>
      <c r="U188" s="190"/>
      <c r="V188" s="122"/>
      <c r="W188" s="122"/>
      <c r="X188" s="122"/>
      <c r="Y188" s="122"/>
      <c r="Z188" s="122"/>
      <c r="AA188" s="122"/>
      <c r="AB188" s="122"/>
      <c r="AC188" s="122"/>
      <c r="AD188" s="122"/>
      <c r="AE188" s="122"/>
      <c r="AF188" s="122"/>
      <c r="AG188" s="122"/>
      <c r="AH188" s="122"/>
      <c r="AI188" s="122"/>
      <c r="AJ188" s="230"/>
    </row>
    <row r="189" spans="5:36" ht="54" customHeight="1" x14ac:dyDescent="0.25">
      <c r="E189" s="232"/>
      <c r="F189" s="225"/>
      <c r="G189" s="118">
        <v>182</v>
      </c>
      <c r="H189" s="133" t="s">
        <v>880</v>
      </c>
      <c r="I189" s="118">
        <v>81</v>
      </c>
      <c r="J189" s="120">
        <v>172</v>
      </c>
      <c r="K189" s="123" t="s">
        <v>881</v>
      </c>
      <c r="L189" s="227"/>
      <c r="M189" s="234"/>
      <c r="N189" s="225"/>
      <c r="O189" s="230"/>
      <c r="P189" s="230"/>
      <c r="Q189" s="234"/>
      <c r="R189" s="190"/>
      <c r="S189" s="190" t="s">
        <v>113</v>
      </c>
      <c r="T189" s="190"/>
      <c r="U189" s="190"/>
      <c r="V189" s="122"/>
      <c r="W189" s="122"/>
      <c r="X189" s="122"/>
      <c r="Y189" s="122"/>
      <c r="Z189" s="122"/>
      <c r="AA189" s="122"/>
      <c r="AB189" s="122"/>
      <c r="AC189" s="122"/>
      <c r="AD189" s="122"/>
      <c r="AE189" s="122"/>
      <c r="AF189" s="122"/>
      <c r="AG189" s="122"/>
      <c r="AH189" s="122"/>
      <c r="AI189" s="122"/>
      <c r="AJ189" s="230"/>
    </row>
    <row r="190" spans="5:36" ht="72" x14ac:dyDescent="0.25">
      <c r="E190" s="232"/>
      <c r="F190" s="225"/>
      <c r="G190" s="118">
        <v>183</v>
      </c>
      <c r="H190" s="133" t="s">
        <v>882</v>
      </c>
      <c r="I190" s="118">
        <v>85</v>
      </c>
      <c r="J190" s="120">
        <v>173</v>
      </c>
      <c r="K190" s="123" t="s">
        <v>883</v>
      </c>
      <c r="L190" s="227"/>
      <c r="M190" s="234"/>
      <c r="N190" s="225"/>
      <c r="O190" s="230"/>
      <c r="P190" s="230"/>
      <c r="Q190" s="234"/>
      <c r="R190" s="190"/>
      <c r="S190" s="190" t="s">
        <v>113</v>
      </c>
      <c r="T190" s="190"/>
      <c r="U190" s="190"/>
      <c r="V190" s="122"/>
      <c r="W190" s="122"/>
      <c r="X190" s="122"/>
      <c r="Y190" s="122"/>
      <c r="Z190" s="122"/>
      <c r="AA190" s="122"/>
      <c r="AB190" s="122"/>
      <c r="AC190" s="122"/>
      <c r="AD190" s="122"/>
      <c r="AE190" s="122"/>
      <c r="AF190" s="122"/>
      <c r="AG190" s="122"/>
      <c r="AH190" s="122"/>
      <c r="AI190" s="122"/>
      <c r="AJ190" s="230"/>
    </row>
    <row r="191" spans="5:36" ht="36" x14ac:dyDescent="0.25">
      <c r="E191" s="232"/>
      <c r="F191" s="225"/>
      <c r="G191" s="118">
        <v>184</v>
      </c>
      <c r="H191" s="133" t="s">
        <v>884</v>
      </c>
      <c r="I191" s="118">
        <v>81</v>
      </c>
      <c r="J191" s="120">
        <v>174</v>
      </c>
      <c r="K191" s="123" t="s">
        <v>885</v>
      </c>
      <c r="L191" s="227"/>
      <c r="M191" s="234"/>
      <c r="N191" s="225"/>
      <c r="O191" s="230"/>
      <c r="P191" s="230"/>
      <c r="Q191" s="234"/>
      <c r="R191" s="190"/>
      <c r="S191" s="190" t="s">
        <v>113</v>
      </c>
      <c r="T191" s="190"/>
      <c r="U191" s="190"/>
      <c r="V191" s="122"/>
      <c r="W191" s="122"/>
      <c r="X191" s="122"/>
      <c r="Y191" s="122"/>
      <c r="Z191" s="122"/>
      <c r="AA191" s="122"/>
      <c r="AB191" s="122"/>
      <c r="AC191" s="122"/>
      <c r="AD191" s="122"/>
      <c r="AE191" s="122"/>
      <c r="AF191" s="122"/>
      <c r="AG191" s="122"/>
      <c r="AH191" s="122"/>
      <c r="AI191" s="122"/>
      <c r="AJ191" s="230"/>
    </row>
    <row r="192" spans="5:36" ht="36" customHeight="1" x14ac:dyDescent="0.25">
      <c r="E192" s="232"/>
      <c r="F192" s="225"/>
      <c r="G192" s="118">
        <v>185</v>
      </c>
      <c r="H192" s="133" t="s">
        <v>886</v>
      </c>
      <c r="I192" s="118">
        <v>90</v>
      </c>
      <c r="J192" s="120">
        <v>175</v>
      </c>
      <c r="K192" s="119" t="s">
        <v>887</v>
      </c>
      <c r="L192" s="227"/>
      <c r="M192" s="234"/>
      <c r="N192" s="225"/>
      <c r="O192" s="230"/>
      <c r="P192" s="230"/>
      <c r="Q192" s="234"/>
      <c r="R192" s="190"/>
      <c r="S192" s="190" t="s">
        <v>113</v>
      </c>
      <c r="T192" s="190"/>
      <c r="U192" s="190"/>
      <c r="V192" s="122"/>
      <c r="W192" s="122"/>
      <c r="X192" s="122"/>
      <c r="Y192" s="122"/>
      <c r="Z192" s="122"/>
      <c r="AA192" s="122"/>
      <c r="AB192" s="122"/>
      <c r="AC192" s="122"/>
      <c r="AD192" s="122"/>
      <c r="AE192" s="122"/>
      <c r="AF192" s="122"/>
      <c r="AG192" s="122"/>
      <c r="AH192" s="122"/>
      <c r="AI192" s="122"/>
      <c r="AJ192" s="230"/>
    </row>
    <row r="193" spans="5:36" ht="36" customHeight="1" x14ac:dyDescent="0.25">
      <c r="E193" s="232"/>
      <c r="F193" s="225"/>
      <c r="G193" s="118">
        <v>186</v>
      </c>
      <c r="H193" s="133" t="s">
        <v>888</v>
      </c>
      <c r="I193" s="118">
        <v>81</v>
      </c>
      <c r="J193" s="120">
        <v>176</v>
      </c>
      <c r="K193" s="123" t="s">
        <v>885</v>
      </c>
      <c r="L193" s="227"/>
      <c r="M193" s="234"/>
      <c r="N193" s="225"/>
      <c r="O193" s="230"/>
      <c r="P193" s="230"/>
      <c r="Q193" s="234"/>
      <c r="R193" s="190"/>
      <c r="S193" s="190" t="s">
        <v>113</v>
      </c>
      <c r="T193" s="190"/>
      <c r="U193" s="190"/>
      <c r="V193" s="122"/>
      <c r="W193" s="122"/>
      <c r="X193" s="122"/>
      <c r="Y193" s="122"/>
      <c r="Z193" s="122"/>
      <c r="AA193" s="122"/>
      <c r="AB193" s="122"/>
      <c r="AC193" s="122"/>
      <c r="AD193" s="122"/>
      <c r="AE193" s="122"/>
      <c r="AF193" s="122"/>
      <c r="AG193" s="122"/>
      <c r="AH193" s="122"/>
      <c r="AI193" s="122"/>
      <c r="AJ193" s="230"/>
    </row>
    <row r="194" spans="5:36" ht="36" x14ac:dyDescent="0.25">
      <c r="E194" s="232"/>
      <c r="F194" s="225"/>
      <c r="G194" s="118">
        <v>187</v>
      </c>
      <c r="H194" s="133" t="s">
        <v>889</v>
      </c>
      <c r="I194" s="118">
        <v>90</v>
      </c>
      <c r="J194" s="120">
        <v>177</v>
      </c>
      <c r="K194" s="123" t="s">
        <v>890</v>
      </c>
      <c r="L194" s="227"/>
      <c r="M194" s="234"/>
      <c r="N194" s="225"/>
      <c r="O194" s="230"/>
      <c r="P194" s="230"/>
      <c r="Q194" s="234"/>
      <c r="R194" s="190"/>
      <c r="S194" s="190" t="s">
        <v>113</v>
      </c>
      <c r="T194" s="190"/>
      <c r="U194" s="190"/>
      <c r="V194" s="122"/>
      <c r="W194" s="122"/>
      <c r="X194" s="122"/>
      <c r="Y194" s="122"/>
      <c r="Z194" s="122"/>
      <c r="AA194" s="122"/>
      <c r="AB194" s="122"/>
      <c r="AC194" s="122"/>
      <c r="AD194" s="122"/>
      <c r="AE194" s="122"/>
      <c r="AF194" s="122"/>
      <c r="AG194" s="122"/>
      <c r="AH194" s="122"/>
      <c r="AI194" s="122"/>
      <c r="AJ194" s="230"/>
    </row>
    <row r="195" spans="5:36" ht="54" x14ac:dyDescent="0.25">
      <c r="E195" s="232"/>
      <c r="F195" s="225"/>
      <c r="G195" s="118">
        <v>188</v>
      </c>
      <c r="H195" s="133" t="s">
        <v>891</v>
      </c>
      <c r="I195" s="118">
        <v>81</v>
      </c>
      <c r="J195" s="120">
        <v>178</v>
      </c>
      <c r="K195" s="123" t="s">
        <v>890</v>
      </c>
      <c r="L195" s="227"/>
      <c r="M195" s="234"/>
      <c r="N195" s="225"/>
      <c r="O195" s="230"/>
      <c r="P195" s="230"/>
      <c r="Q195" s="234"/>
      <c r="R195" s="190"/>
      <c r="S195" s="190" t="s">
        <v>113</v>
      </c>
      <c r="T195" s="190"/>
      <c r="U195" s="190"/>
      <c r="V195" s="122"/>
      <c r="W195" s="122"/>
      <c r="X195" s="122"/>
      <c r="Y195" s="122"/>
      <c r="Z195" s="122"/>
      <c r="AA195" s="122"/>
      <c r="AB195" s="122"/>
      <c r="AC195" s="122"/>
      <c r="AD195" s="122"/>
      <c r="AE195" s="122"/>
      <c r="AF195" s="122"/>
      <c r="AG195" s="122"/>
      <c r="AH195" s="122"/>
      <c r="AI195" s="122"/>
      <c r="AJ195" s="230"/>
    </row>
    <row r="196" spans="5:36" ht="72" x14ac:dyDescent="0.25">
      <c r="E196" s="232"/>
      <c r="F196" s="225"/>
      <c r="G196" s="118">
        <v>189</v>
      </c>
      <c r="H196" s="133" t="s">
        <v>892</v>
      </c>
      <c r="I196" s="118">
        <v>90</v>
      </c>
      <c r="J196" s="120">
        <v>179</v>
      </c>
      <c r="K196" s="123" t="s">
        <v>893</v>
      </c>
      <c r="L196" s="227"/>
      <c r="M196" s="234"/>
      <c r="N196" s="225"/>
      <c r="O196" s="230"/>
      <c r="P196" s="230"/>
      <c r="Q196" s="234"/>
      <c r="R196" s="190"/>
      <c r="S196" s="190" t="s">
        <v>113</v>
      </c>
      <c r="T196" s="190"/>
      <c r="U196" s="190"/>
      <c r="V196" s="122"/>
      <c r="W196" s="122"/>
      <c r="X196" s="122"/>
      <c r="Y196" s="122"/>
      <c r="Z196" s="122"/>
      <c r="AA196" s="122"/>
      <c r="AB196" s="122"/>
      <c r="AC196" s="122"/>
      <c r="AD196" s="122"/>
      <c r="AE196" s="122"/>
      <c r="AF196" s="122"/>
      <c r="AG196" s="122"/>
      <c r="AH196" s="122"/>
      <c r="AI196" s="122"/>
      <c r="AJ196" s="230"/>
    </row>
    <row r="197" spans="5:36" ht="54" x14ac:dyDescent="0.25">
      <c r="E197" s="232"/>
      <c r="F197" s="225"/>
      <c r="G197" s="118">
        <v>190</v>
      </c>
      <c r="H197" s="133" t="s">
        <v>894</v>
      </c>
      <c r="I197" s="118">
        <v>81</v>
      </c>
      <c r="J197" s="120">
        <v>180</v>
      </c>
      <c r="K197" s="123" t="s">
        <v>867</v>
      </c>
      <c r="L197" s="227"/>
      <c r="M197" s="234"/>
      <c r="N197" s="225"/>
      <c r="O197" s="230"/>
      <c r="P197" s="230"/>
      <c r="Q197" s="234"/>
      <c r="R197" s="190"/>
      <c r="S197" s="190" t="s">
        <v>113</v>
      </c>
      <c r="T197" s="190"/>
      <c r="U197" s="190"/>
      <c r="V197" s="122"/>
      <c r="W197" s="122"/>
      <c r="X197" s="122"/>
      <c r="Y197" s="122"/>
      <c r="Z197" s="122"/>
      <c r="AA197" s="122"/>
      <c r="AB197" s="122"/>
      <c r="AC197" s="122"/>
      <c r="AD197" s="122"/>
      <c r="AE197" s="122"/>
      <c r="AF197" s="122"/>
      <c r="AG197" s="122"/>
      <c r="AH197" s="122"/>
      <c r="AI197" s="122"/>
      <c r="AJ197" s="230"/>
    </row>
    <row r="198" spans="5:36" ht="72" x14ac:dyDescent="0.25">
      <c r="E198" s="232"/>
      <c r="F198" s="225"/>
      <c r="G198" s="118">
        <v>191</v>
      </c>
      <c r="H198" s="133" t="s">
        <v>895</v>
      </c>
      <c r="I198" s="118">
        <v>85</v>
      </c>
      <c r="J198" s="120">
        <v>181</v>
      </c>
      <c r="K198" s="123" t="s">
        <v>896</v>
      </c>
      <c r="L198" s="227"/>
      <c r="M198" s="234"/>
      <c r="N198" s="225"/>
      <c r="O198" s="230"/>
      <c r="P198" s="230"/>
      <c r="Q198" s="234"/>
      <c r="R198" s="190"/>
      <c r="S198" s="190" t="s">
        <v>113</v>
      </c>
      <c r="T198" s="190"/>
      <c r="U198" s="190"/>
      <c r="V198" s="122"/>
      <c r="W198" s="122"/>
      <c r="X198" s="122"/>
      <c r="Y198" s="122"/>
      <c r="Z198" s="122"/>
      <c r="AA198" s="122"/>
      <c r="AB198" s="122"/>
      <c r="AC198" s="122"/>
      <c r="AD198" s="122"/>
      <c r="AE198" s="122"/>
      <c r="AF198" s="122"/>
      <c r="AG198" s="122"/>
      <c r="AH198" s="122"/>
      <c r="AI198" s="122"/>
      <c r="AJ198" s="230"/>
    </row>
    <row r="199" spans="5:36" ht="72" x14ac:dyDescent="0.25">
      <c r="E199" s="232"/>
      <c r="F199" s="225"/>
      <c r="G199" s="118">
        <v>192</v>
      </c>
      <c r="H199" s="133" t="s">
        <v>897</v>
      </c>
      <c r="I199" s="118">
        <v>90</v>
      </c>
      <c r="J199" s="120">
        <v>182</v>
      </c>
      <c r="K199" s="123" t="s">
        <v>881</v>
      </c>
      <c r="L199" s="227"/>
      <c r="M199" s="234"/>
      <c r="N199" s="225"/>
      <c r="O199" s="230"/>
      <c r="P199" s="230"/>
      <c r="Q199" s="234"/>
      <c r="R199" s="190"/>
      <c r="S199" s="190" t="s">
        <v>113</v>
      </c>
      <c r="T199" s="190"/>
      <c r="U199" s="190"/>
      <c r="V199" s="122"/>
      <c r="W199" s="122"/>
      <c r="X199" s="122"/>
      <c r="Y199" s="122"/>
      <c r="Z199" s="122"/>
      <c r="AA199" s="122"/>
      <c r="AB199" s="122"/>
      <c r="AC199" s="122"/>
      <c r="AD199" s="122"/>
      <c r="AE199" s="122"/>
      <c r="AF199" s="122"/>
      <c r="AG199" s="122"/>
      <c r="AH199" s="122"/>
      <c r="AI199" s="122"/>
      <c r="AJ199" s="230"/>
    </row>
    <row r="200" spans="5:36" ht="72" x14ac:dyDescent="0.25">
      <c r="E200" s="232"/>
      <c r="F200" s="225"/>
      <c r="G200" s="118">
        <v>193</v>
      </c>
      <c r="H200" s="133" t="s">
        <v>898</v>
      </c>
      <c r="I200" s="118">
        <v>81</v>
      </c>
      <c r="J200" s="120">
        <v>183</v>
      </c>
      <c r="K200" s="123" t="s">
        <v>899</v>
      </c>
      <c r="L200" s="227"/>
      <c r="M200" s="234"/>
      <c r="N200" s="225"/>
      <c r="O200" s="230"/>
      <c r="P200" s="230"/>
      <c r="Q200" s="234"/>
      <c r="R200" s="190"/>
      <c r="S200" s="190" t="s">
        <v>113</v>
      </c>
      <c r="T200" s="190"/>
      <c r="U200" s="190"/>
      <c r="V200" s="122"/>
      <c r="W200" s="122"/>
      <c r="X200" s="122"/>
      <c r="Y200" s="122"/>
      <c r="Z200" s="122"/>
      <c r="AA200" s="122"/>
      <c r="AB200" s="122"/>
      <c r="AC200" s="122"/>
      <c r="AD200" s="122"/>
      <c r="AE200" s="122"/>
      <c r="AF200" s="122"/>
      <c r="AG200" s="122"/>
      <c r="AH200" s="122"/>
      <c r="AI200" s="122"/>
      <c r="AJ200" s="230"/>
    </row>
    <row r="201" spans="5:36" ht="54" x14ac:dyDescent="0.25">
      <c r="E201" s="232"/>
      <c r="F201" s="225"/>
      <c r="G201" s="118">
        <v>194</v>
      </c>
      <c r="H201" s="133" t="s">
        <v>900</v>
      </c>
      <c r="I201" s="118">
        <v>81</v>
      </c>
      <c r="J201" s="120">
        <v>184</v>
      </c>
      <c r="K201" s="123" t="s">
        <v>901</v>
      </c>
      <c r="L201" s="227"/>
      <c r="M201" s="234"/>
      <c r="N201" s="225"/>
      <c r="O201" s="230"/>
      <c r="P201" s="230"/>
      <c r="Q201" s="234"/>
      <c r="R201" s="190"/>
      <c r="S201" s="190" t="s">
        <v>113</v>
      </c>
      <c r="T201" s="190"/>
      <c r="U201" s="190"/>
      <c r="V201" s="122"/>
      <c r="W201" s="122"/>
      <c r="X201" s="122"/>
      <c r="Y201" s="122"/>
      <c r="Z201" s="122"/>
      <c r="AA201" s="122"/>
      <c r="AB201" s="122"/>
      <c r="AC201" s="122"/>
      <c r="AD201" s="122"/>
      <c r="AE201" s="122"/>
      <c r="AF201" s="122"/>
      <c r="AG201" s="122"/>
      <c r="AH201" s="122"/>
      <c r="AI201" s="122"/>
      <c r="AJ201" s="230"/>
    </row>
    <row r="202" spans="5:36" ht="72" x14ac:dyDescent="0.25">
      <c r="E202" s="232"/>
      <c r="F202" s="225"/>
      <c r="G202" s="118">
        <v>195</v>
      </c>
      <c r="H202" s="133" t="s">
        <v>902</v>
      </c>
      <c r="I202" s="118">
        <v>85</v>
      </c>
      <c r="J202" s="120">
        <v>185</v>
      </c>
      <c r="K202" s="137" t="s">
        <v>869</v>
      </c>
      <c r="L202" s="227"/>
      <c r="M202" s="234"/>
      <c r="N202" s="225"/>
      <c r="O202" s="230"/>
      <c r="P202" s="230"/>
      <c r="Q202" s="234"/>
      <c r="R202" s="190"/>
      <c r="S202" s="190" t="s">
        <v>113</v>
      </c>
      <c r="T202" s="190"/>
      <c r="U202" s="190"/>
      <c r="V202" s="122"/>
      <c r="W202" s="122"/>
      <c r="X202" s="122"/>
      <c r="Y202" s="122"/>
      <c r="Z202" s="122"/>
      <c r="AA202" s="122"/>
      <c r="AB202" s="122"/>
      <c r="AC202" s="122"/>
      <c r="AD202" s="122"/>
      <c r="AE202" s="122"/>
      <c r="AF202" s="122"/>
      <c r="AG202" s="122"/>
      <c r="AH202" s="122"/>
      <c r="AI202" s="122"/>
      <c r="AJ202" s="230"/>
    </row>
    <row r="203" spans="5:36" ht="54" x14ac:dyDescent="0.25">
      <c r="E203" s="232"/>
      <c r="F203" s="225"/>
      <c r="G203" s="118">
        <v>196</v>
      </c>
      <c r="H203" s="133" t="s">
        <v>903</v>
      </c>
      <c r="I203" s="118">
        <v>81</v>
      </c>
      <c r="J203" s="120">
        <v>186</v>
      </c>
      <c r="K203" s="123" t="s">
        <v>904</v>
      </c>
      <c r="L203" s="227"/>
      <c r="M203" s="234"/>
      <c r="N203" s="225"/>
      <c r="O203" s="230"/>
      <c r="P203" s="230"/>
      <c r="Q203" s="234"/>
      <c r="R203" s="190"/>
      <c r="S203" s="190" t="s">
        <v>113</v>
      </c>
      <c r="T203" s="190"/>
      <c r="U203" s="190"/>
      <c r="V203" s="122"/>
      <c r="W203" s="122"/>
      <c r="X203" s="122"/>
      <c r="Y203" s="122"/>
      <c r="Z203" s="122"/>
      <c r="AA203" s="122"/>
      <c r="AB203" s="122"/>
      <c r="AC203" s="122"/>
      <c r="AD203" s="122"/>
      <c r="AE203" s="122"/>
      <c r="AF203" s="122"/>
      <c r="AG203" s="122"/>
      <c r="AH203" s="122"/>
      <c r="AI203" s="122"/>
      <c r="AJ203" s="230"/>
    </row>
    <row r="204" spans="5:36" ht="126" x14ac:dyDescent="0.25">
      <c r="E204" s="232"/>
      <c r="F204" s="225"/>
      <c r="G204" s="118">
        <v>197</v>
      </c>
      <c r="H204" s="133" t="s">
        <v>905</v>
      </c>
      <c r="I204" s="118">
        <v>81</v>
      </c>
      <c r="J204" s="120">
        <v>187</v>
      </c>
      <c r="K204" s="123" t="s">
        <v>906</v>
      </c>
      <c r="L204" s="227"/>
      <c r="M204" s="234"/>
      <c r="N204" s="225"/>
      <c r="O204" s="230"/>
      <c r="P204" s="230"/>
      <c r="Q204" s="234"/>
      <c r="R204" s="190"/>
      <c r="S204" s="190" t="s">
        <v>113</v>
      </c>
      <c r="T204" s="190"/>
      <c r="U204" s="190"/>
      <c r="V204" s="122"/>
      <c r="W204" s="122"/>
      <c r="X204" s="122"/>
      <c r="Y204" s="122"/>
      <c r="Z204" s="122"/>
      <c r="AA204" s="122"/>
      <c r="AB204" s="122"/>
      <c r="AC204" s="122"/>
      <c r="AD204" s="122"/>
      <c r="AE204" s="122"/>
      <c r="AF204" s="122"/>
      <c r="AG204" s="122"/>
      <c r="AH204" s="122"/>
      <c r="AI204" s="122"/>
      <c r="AJ204" s="230"/>
    </row>
    <row r="205" spans="5:36" ht="54" x14ac:dyDescent="0.25">
      <c r="E205" s="232"/>
      <c r="F205" s="225"/>
      <c r="G205" s="118">
        <v>198</v>
      </c>
      <c r="H205" s="133" t="s">
        <v>907</v>
      </c>
      <c r="I205" s="118">
        <v>80</v>
      </c>
      <c r="J205" s="120">
        <v>188</v>
      </c>
      <c r="K205" s="123" t="s">
        <v>908</v>
      </c>
      <c r="L205" s="227"/>
      <c r="M205" s="234"/>
      <c r="N205" s="225"/>
      <c r="O205" s="230"/>
      <c r="P205" s="230"/>
      <c r="Q205" s="234"/>
      <c r="R205" s="190"/>
      <c r="S205" s="190" t="s">
        <v>113</v>
      </c>
      <c r="T205" s="190"/>
      <c r="U205" s="190"/>
      <c r="V205" s="122"/>
      <c r="W205" s="122"/>
      <c r="X205" s="122"/>
      <c r="Y205" s="122"/>
      <c r="Z205" s="122"/>
      <c r="AA205" s="122"/>
      <c r="AB205" s="122"/>
      <c r="AC205" s="122"/>
      <c r="AD205" s="122"/>
      <c r="AE205" s="122"/>
      <c r="AF205" s="122"/>
      <c r="AG205" s="122"/>
      <c r="AH205" s="122"/>
      <c r="AI205" s="122"/>
      <c r="AJ205" s="230"/>
    </row>
    <row r="206" spans="5:36" ht="90" x14ac:dyDescent="0.25">
      <c r="E206" s="232"/>
      <c r="F206" s="225"/>
      <c r="G206" s="118">
        <v>199</v>
      </c>
      <c r="H206" s="133" t="s">
        <v>909</v>
      </c>
      <c r="I206" s="118">
        <v>81</v>
      </c>
      <c r="J206" s="120">
        <v>189</v>
      </c>
      <c r="K206" s="123" t="s">
        <v>910</v>
      </c>
      <c r="L206" s="227"/>
      <c r="M206" s="234"/>
      <c r="N206" s="225"/>
      <c r="O206" s="230"/>
      <c r="P206" s="230"/>
      <c r="Q206" s="234"/>
      <c r="R206" s="190"/>
      <c r="S206" s="190" t="s">
        <v>113</v>
      </c>
      <c r="T206" s="190"/>
      <c r="U206" s="190"/>
      <c r="V206" s="122"/>
      <c r="W206" s="122"/>
      <c r="X206" s="122"/>
      <c r="Y206" s="122"/>
      <c r="Z206" s="122"/>
      <c r="AA206" s="122"/>
      <c r="AB206" s="122"/>
      <c r="AC206" s="122"/>
      <c r="AD206" s="122"/>
      <c r="AE206" s="122"/>
      <c r="AF206" s="122"/>
      <c r="AG206" s="122"/>
      <c r="AH206" s="122"/>
      <c r="AI206" s="122"/>
      <c r="AJ206" s="230"/>
    </row>
    <row r="207" spans="5:36" ht="54" x14ac:dyDescent="0.25">
      <c r="E207" s="232"/>
      <c r="F207" s="225"/>
      <c r="G207" s="118">
        <v>200</v>
      </c>
      <c r="H207" s="133" t="s">
        <v>911</v>
      </c>
      <c r="I207" s="118">
        <v>85</v>
      </c>
      <c r="J207" s="120">
        <v>190</v>
      </c>
      <c r="K207" s="123" t="s">
        <v>912</v>
      </c>
      <c r="L207" s="227"/>
      <c r="M207" s="234"/>
      <c r="N207" s="225"/>
      <c r="O207" s="230"/>
      <c r="P207" s="230"/>
      <c r="Q207" s="234"/>
      <c r="R207" s="190"/>
      <c r="S207" s="190" t="s">
        <v>113</v>
      </c>
      <c r="T207" s="190"/>
      <c r="U207" s="190"/>
      <c r="V207" s="122"/>
      <c r="W207" s="122"/>
      <c r="X207" s="122"/>
      <c r="Y207" s="122"/>
      <c r="Z207" s="122"/>
      <c r="AA207" s="122"/>
      <c r="AB207" s="122"/>
      <c r="AC207" s="122"/>
      <c r="AD207" s="122"/>
      <c r="AE207" s="122"/>
      <c r="AF207" s="122"/>
      <c r="AG207" s="122"/>
      <c r="AH207" s="122"/>
      <c r="AI207" s="122"/>
      <c r="AJ207" s="230"/>
    </row>
    <row r="208" spans="5:36" ht="54" x14ac:dyDescent="0.25">
      <c r="E208" s="232"/>
      <c r="F208" s="225"/>
      <c r="G208" s="118">
        <v>201</v>
      </c>
      <c r="H208" s="176" t="s">
        <v>913</v>
      </c>
      <c r="I208" s="169">
        <v>90</v>
      </c>
      <c r="J208" s="120">
        <v>191</v>
      </c>
      <c r="K208" s="123" t="s">
        <v>912</v>
      </c>
      <c r="L208" s="228"/>
      <c r="M208" s="235"/>
      <c r="N208" s="225"/>
      <c r="O208" s="230"/>
      <c r="P208" s="230"/>
      <c r="Q208" s="235"/>
      <c r="R208" s="190"/>
      <c r="S208" s="190" t="s">
        <v>113</v>
      </c>
      <c r="T208" s="190"/>
      <c r="U208" s="190"/>
      <c r="V208" s="177"/>
      <c r="W208" s="177"/>
      <c r="X208" s="177"/>
      <c r="Y208" s="177"/>
      <c r="Z208" s="177"/>
      <c r="AA208" s="177"/>
      <c r="AB208" s="177"/>
      <c r="AC208" s="177"/>
      <c r="AD208" s="177"/>
      <c r="AE208" s="177"/>
      <c r="AF208" s="177"/>
      <c r="AG208" s="177"/>
      <c r="AH208" s="177"/>
      <c r="AI208" s="177"/>
      <c r="AJ208" s="230"/>
    </row>
    <row r="209" spans="1:252" s="179" customFormat="1" ht="71.25" customHeight="1" x14ac:dyDescent="0.3">
      <c r="A209" s="181"/>
      <c r="B209" s="181"/>
      <c r="C209" s="181"/>
      <c r="D209" s="181"/>
      <c r="E209" s="232" t="s">
        <v>914</v>
      </c>
      <c r="F209" s="222" t="s">
        <v>40</v>
      </c>
      <c r="G209" s="118">
        <v>202</v>
      </c>
      <c r="H209" s="180" t="s">
        <v>980</v>
      </c>
      <c r="I209" s="124">
        <v>0</v>
      </c>
      <c r="J209" s="236">
        <v>192</v>
      </c>
      <c r="K209" s="229" t="s">
        <v>981</v>
      </c>
      <c r="L209" s="226" t="s">
        <v>41</v>
      </c>
      <c r="M209" s="233" t="s">
        <v>420</v>
      </c>
      <c r="N209" s="222" t="s">
        <v>113</v>
      </c>
      <c r="O209" s="222"/>
      <c r="P209" s="222"/>
      <c r="Q209" s="222"/>
      <c r="R209" s="129"/>
      <c r="S209" s="129" t="s">
        <v>113</v>
      </c>
      <c r="T209" s="129"/>
      <c r="U209" s="129"/>
      <c r="V209" s="122"/>
      <c r="W209" s="122"/>
      <c r="X209" s="122"/>
      <c r="Y209" s="122"/>
      <c r="Z209" s="122"/>
      <c r="AA209" s="122"/>
      <c r="AB209" s="122"/>
      <c r="AC209" s="122"/>
      <c r="AD209" s="122"/>
      <c r="AE209" s="122"/>
      <c r="AF209" s="122"/>
      <c r="AG209" s="122"/>
      <c r="AH209" s="122"/>
      <c r="AI209" s="122"/>
      <c r="AJ209" s="222"/>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181"/>
      <c r="BS209" s="181"/>
      <c r="BT209" s="181"/>
      <c r="BU209" s="181"/>
      <c r="BV209" s="181"/>
      <c r="BW209" s="181"/>
      <c r="BX209" s="181"/>
      <c r="BY209" s="181"/>
      <c r="BZ209" s="181"/>
      <c r="CA209" s="181"/>
      <c r="CB209" s="181"/>
      <c r="CC209" s="181"/>
      <c r="CD209" s="181"/>
      <c r="CE209" s="181"/>
      <c r="CF209" s="181"/>
      <c r="CG209" s="181"/>
      <c r="CH209" s="181"/>
      <c r="CI209" s="181"/>
      <c r="CJ209" s="181"/>
      <c r="CK209" s="181"/>
      <c r="CL209" s="181"/>
      <c r="CM209" s="181"/>
      <c r="CN209" s="181"/>
      <c r="CO209" s="181"/>
      <c r="CP209" s="181"/>
      <c r="CQ209" s="181"/>
      <c r="CR209" s="181"/>
      <c r="CS209" s="181"/>
      <c r="CT209" s="181"/>
      <c r="CU209" s="181"/>
      <c r="CV209" s="181"/>
      <c r="CW209" s="181"/>
      <c r="CX209" s="181"/>
      <c r="CY209" s="181"/>
      <c r="CZ209" s="181"/>
      <c r="DA209" s="181"/>
      <c r="DB209" s="181"/>
      <c r="DC209" s="181"/>
      <c r="DD209" s="181"/>
      <c r="DE209" s="181"/>
      <c r="DF209" s="181"/>
      <c r="DG209" s="181"/>
      <c r="DH209" s="181"/>
      <c r="DI209" s="181"/>
      <c r="DJ209" s="181"/>
      <c r="DK209" s="181"/>
      <c r="DL209" s="181"/>
      <c r="DM209" s="181"/>
      <c r="DN209" s="181"/>
      <c r="DO209" s="181"/>
      <c r="DP209" s="181"/>
      <c r="DQ209" s="181"/>
      <c r="DR209" s="181"/>
      <c r="DS209" s="181"/>
      <c r="DT209" s="181"/>
      <c r="DU209" s="181"/>
      <c r="DV209" s="181"/>
      <c r="DW209" s="181"/>
      <c r="DX209" s="181"/>
      <c r="DY209" s="181"/>
      <c r="DZ209" s="181"/>
      <c r="EA209" s="181"/>
      <c r="EB209" s="181"/>
      <c r="EC209" s="181"/>
      <c r="ED209" s="181"/>
      <c r="EE209" s="181"/>
      <c r="EF209" s="181"/>
      <c r="EG209" s="181"/>
      <c r="EH209" s="181"/>
      <c r="EI209" s="181"/>
      <c r="EJ209" s="181"/>
      <c r="EK209" s="181"/>
      <c r="EL209" s="181"/>
      <c r="EM209" s="181"/>
      <c r="EN209" s="181"/>
      <c r="EO209" s="181"/>
      <c r="EP209" s="181"/>
      <c r="EQ209" s="181"/>
      <c r="ER209" s="181"/>
      <c r="ES209" s="181"/>
      <c r="ET209" s="181"/>
      <c r="EU209" s="181"/>
      <c r="EV209" s="181"/>
      <c r="EW209" s="181"/>
      <c r="EX209" s="181"/>
      <c r="EY209" s="181"/>
      <c r="EZ209" s="181"/>
      <c r="FA209" s="181"/>
      <c r="FB209" s="181"/>
      <c r="FC209" s="181"/>
      <c r="FD209" s="181"/>
      <c r="FE209" s="181"/>
      <c r="FF209" s="181"/>
      <c r="FG209" s="181"/>
      <c r="FH209" s="181"/>
      <c r="FI209" s="181"/>
      <c r="FJ209" s="181"/>
      <c r="FK209" s="181"/>
      <c r="FL209" s="181"/>
      <c r="FM209" s="181"/>
      <c r="FN209" s="181"/>
      <c r="FO209" s="181"/>
      <c r="FP209" s="181"/>
      <c r="FQ209" s="181"/>
      <c r="FR209" s="181"/>
      <c r="FS209" s="181"/>
      <c r="FT209" s="181"/>
      <c r="FU209" s="181"/>
      <c r="FV209" s="181"/>
      <c r="FW209" s="181"/>
      <c r="FX209" s="181"/>
      <c r="FY209" s="181"/>
      <c r="FZ209" s="181"/>
      <c r="GA209" s="181"/>
      <c r="GB209" s="181"/>
      <c r="GC209" s="181"/>
      <c r="GD209" s="181"/>
      <c r="GE209" s="181"/>
      <c r="GF209" s="181"/>
      <c r="GG209" s="181"/>
      <c r="GH209" s="181"/>
      <c r="GI209" s="181"/>
      <c r="GJ209" s="181"/>
      <c r="GK209" s="181"/>
      <c r="GL209" s="181"/>
      <c r="GM209" s="181"/>
      <c r="GN209" s="181"/>
      <c r="GO209" s="181"/>
      <c r="GP209" s="181"/>
      <c r="GQ209" s="181"/>
      <c r="GR209" s="181"/>
      <c r="GS209" s="181"/>
      <c r="GT209" s="181"/>
      <c r="GU209" s="181"/>
      <c r="GV209" s="181"/>
      <c r="GW209" s="181"/>
      <c r="GX209" s="181"/>
      <c r="GY209" s="181"/>
      <c r="GZ209" s="181"/>
      <c r="HA209" s="181"/>
      <c r="HB209" s="181"/>
      <c r="HC209" s="181"/>
      <c r="HD209" s="181"/>
      <c r="HE209" s="181"/>
      <c r="HF209" s="181"/>
      <c r="HG209" s="181"/>
      <c r="HH209" s="181"/>
      <c r="HI209" s="181"/>
      <c r="HJ209" s="181"/>
      <c r="HK209" s="181"/>
      <c r="HL209" s="181"/>
      <c r="HM209" s="181"/>
      <c r="HN209" s="181"/>
      <c r="HO209" s="181"/>
      <c r="HP209" s="181"/>
      <c r="HQ209" s="181"/>
      <c r="HR209" s="181"/>
      <c r="HS209" s="181"/>
      <c r="HT209" s="181"/>
      <c r="HU209" s="181"/>
      <c r="HV209" s="181"/>
      <c r="HW209" s="181"/>
      <c r="HX209" s="181"/>
      <c r="HY209" s="181"/>
      <c r="HZ209" s="181"/>
      <c r="IA209" s="181"/>
      <c r="IB209" s="181"/>
      <c r="IC209" s="181"/>
      <c r="ID209" s="181"/>
      <c r="IE209" s="181"/>
      <c r="IF209" s="181"/>
      <c r="IG209" s="181"/>
      <c r="IH209" s="181"/>
      <c r="II209" s="181"/>
      <c r="IJ209" s="181"/>
      <c r="IK209" s="181"/>
      <c r="IL209" s="181"/>
      <c r="IM209" s="181"/>
      <c r="IN209" s="181"/>
      <c r="IO209" s="181"/>
      <c r="IP209" s="181"/>
      <c r="IQ209" s="181"/>
      <c r="IR209" s="181"/>
    </row>
    <row r="210" spans="1:252" s="179" customFormat="1" ht="71.25" customHeight="1" x14ac:dyDescent="0.3">
      <c r="A210" s="181"/>
      <c r="B210" s="181"/>
      <c r="C210" s="181"/>
      <c r="D210" s="181"/>
      <c r="E210" s="232"/>
      <c r="F210" s="223"/>
      <c r="G210" s="118">
        <v>203</v>
      </c>
      <c r="H210" s="180" t="s">
        <v>982</v>
      </c>
      <c r="I210" s="124">
        <v>0</v>
      </c>
      <c r="J210" s="238"/>
      <c r="K210" s="229"/>
      <c r="L210" s="227"/>
      <c r="M210" s="234"/>
      <c r="N210" s="223"/>
      <c r="O210" s="223"/>
      <c r="P210" s="223"/>
      <c r="Q210" s="223"/>
      <c r="R210" s="129"/>
      <c r="S210" s="129" t="s">
        <v>113</v>
      </c>
      <c r="T210" s="129"/>
      <c r="U210" s="129"/>
      <c r="V210" s="122"/>
      <c r="W210" s="122"/>
      <c r="X210" s="122"/>
      <c r="Y210" s="122"/>
      <c r="Z210" s="122"/>
      <c r="AA210" s="122"/>
      <c r="AB210" s="122"/>
      <c r="AC210" s="122"/>
      <c r="AD210" s="122"/>
      <c r="AE210" s="122"/>
      <c r="AF210" s="122"/>
      <c r="AG210" s="122"/>
      <c r="AH210" s="122"/>
      <c r="AI210" s="122"/>
      <c r="AJ210" s="223"/>
      <c r="AK210" s="181"/>
      <c r="AL210" s="181"/>
      <c r="AM210" s="181"/>
      <c r="AN210" s="181"/>
      <c r="AO210" s="181"/>
      <c r="AP210" s="181"/>
      <c r="AQ210" s="181"/>
      <c r="AR210" s="181"/>
      <c r="AS210" s="181"/>
      <c r="AT210" s="181"/>
      <c r="AU210" s="181"/>
      <c r="AV210" s="181"/>
      <c r="AW210" s="181"/>
      <c r="AX210" s="181"/>
      <c r="AY210" s="181"/>
      <c r="AZ210" s="181"/>
      <c r="BA210" s="181"/>
      <c r="BB210" s="181"/>
      <c r="BC210" s="181"/>
      <c r="BD210" s="181"/>
      <c r="BE210" s="181"/>
      <c r="BF210" s="181"/>
      <c r="BG210" s="181"/>
      <c r="BH210" s="181"/>
      <c r="BI210" s="181"/>
      <c r="BJ210" s="181"/>
      <c r="BK210" s="181"/>
      <c r="BL210" s="181"/>
      <c r="BM210" s="181"/>
      <c r="BN210" s="181"/>
      <c r="BO210" s="181"/>
      <c r="BP210" s="181"/>
      <c r="BQ210" s="181"/>
      <c r="BR210" s="181"/>
      <c r="BS210" s="181"/>
      <c r="BT210" s="181"/>
      <c r="BU210" s="181"/>
      <c r="BV210" s="181"/>
      <c r="BW210" s="181"/>
      <c r="BX210" s="181"/>
      <c r="BY210" s="181"/>
      <c r="BZ210" s="181"/>
      <c r="CA210" s="181"/>
      <c r="CB210" s="181"/>
      <c r="CC210" s="181"/>
      <c r="CD210" s="181"/>
      <c r="CE210" s="181"/>
      <c r="CF210" s="181"/>
      <c r="CG210" s="181"/>
      <c r="CH210" s="181"/>
      <c r="CI210" s="181"/>
      <c r="CJ210" s="181"/>
      <c r="CK210" s="181"/>
      <c r="CL210" s="181"/>
      <c r="CM210" s="181"/>
      <c r="CN210" s="181"/>
      <c r="CO210" s="181"/>
      <c r="CP210" s="181"/>
      <c r="CQ210" s="181"/>
      <c r="CR210" s="181"/>
      <c r="CS210" s="181"/>
      <c r="CT210" s="181"/>
      <c r="CU210" s="181"/>
      <c r="CV210" s="181"/>
      <c r="CW210" s="181"/>
      <c r="CX210" s="181"/>
      <c r="CY210" s="181"/>
      <c r="CZ210" s="181"/>
      <c r="DA210" s="181"/>
      <c r="DB210" s="181"/>
      <c r="DC210" s="181"/>
      <c r="DD210" s="181"/>
      <c r="DE210" s="181"/>
      <c r="DF210" s="181"/>
      <c r="DG210" s="181"/>
      <c r="DH210" s="181"/>
      <c r="DI210" s="181"/>
      <c r="DJ210" s="181"/>
      <c r="DK210" s="181"/>
      <c r="DL210" s="181"/>
      <c r="DM210" s="181"/>
      <c r="DN210" s="181"/>
      <c r="DO210" s="181"/>
      <c r="DP210" s="181"/>
      <c r="DQ210" s="181"/>
      <c r="DR210" s="181"/>
      <c r="DS210" s="181"/>
      <c r="DT210" s="181"/>
      <c r="DU210" s="181"/>
      <c r="DV210" s="181"/>
      <c r="DW210" s="181"/>
      <c r="DX210" s="181"/>
      <c r="DY210" s="181"/>
      <c r="DZ210" s="181"/>
      <c r="EA210" s="181"/>
      <c r="EB210" s="181"/>
      <c r="EC210" s="181"/>
      <c r="ED210" s="181"/>
      <c r="EE210" s="181"/>
      <c r="EF210" s="181"/>
      <c r="EG210" s="181"/>
      <c r="EH210" s="181"/>
      <c r="EI210" s="181"/>
      <c r="EJ210" s="181"/>
      <c r="EK210" s="181"/>
      <c r="EL210" s="181"/>
      <c r="EM210" s="181"/>
      <c r="EN210" s="181"/>
      <c r="EO210" s="181"/>
      <c r="EP210" s="181"/>
      <c r="EQ210" s="181"/>
      <c r="ER210" s="181"/>
      <c r="ES210" s="181"/>
      <c r="ET210" s="181"/>
      <c r="EU210" s="181"/>
      <c r="EV210" s="181"/>
      <c r="EW210" s="181"/>
      <c r="EX210" s="181"/>
      <c r="EY210" s="181"/>
      <c r="EZ210" s="181"/>
      <c r="FA210" s="181"/>
      <c r="FB210" s="181"/>
      <c r="FC210" s="181"/>
      <c r="FD210" s="181"/>
      <c r="FE210" s="181"/>
      <c r="FF210" s="181"/>
      <c r="FG210" s="181"/>
      <c r="FH210" s="181"/>
      <c r="FI210" s="181"/>
      <c r="FJ210" s="181"/>
      <c r="FK210" s="181"/>
      <c r="FL210" s="181"/>
      <c r="FM210" s="181"/>
      <c r="FN210" s="181"/>
      <c r="FO210" s="181"/>
      <c r="FP210" s="181"/>
      <c r="FQ210" s="181"/>
      <c r="FR210" s="181"/>
      <c r="FS210" s="181"/>
      <c r="FT210" s="181"/>
      <c r="FU210" s="181"/>
      <c r="FV210" s="181"/>
      <c r="FW210" s="181"/>
      <c r="FX210" s="181"/>
      <c r="FY210" s="181"/>
      <c r="FZ210" s="181"/>
      <c r="GA210" s="181"/>
      <c r="GB210" s="181"/>
      <c r="GC210" s="181"/>
      <c r="GD210" s="181"/>
      <c r="GE210" s="181"/>
      <c r="GF210" s="181"/>
      <c r="GG210" s="181"/>
      <c r="GH210" s="181"/>
      <c r="GI210" s="181"/>
      <c r="GJ210" s="181"/>
      <c r="GK210" s="181"/>
      <c r="GL210" s="181"/>
      <c r="GM210" s="181"/>
      <c r="GN210" s="181"/>
      <c r="GO210" s="181"/>
      <c r="GP210" s="181"/>
      <c r="GQ210" s="181"/>
      <c r="GR210" s="181"/>
      <c r="GS210" s="181"/>
      <c r="GT210" s="181"/>
      <c r="GU210" s="181"/>
      <c r="GV210" s="181"/>
      <c r="GW210" s="181"/>
      <c r="GX210" s="181"/>
      <c r="GY210" s="181"/>
      <c r="GZ210" s="181"/>
      <c r="HA210" s="181"/>
      <c r="HB210" s="181"/>
      <c r="HC210" s="181"/>
      <c r="HD210" s="181"/>
      <c r="HE210" s="181"/>
      <c r="HF210" s="181"/>
      <c r="HG210" s="181"/>
      <c r="HH210" s="181"/>
      <c r="HI210" s="181"/>
      <c r="HJ210" s="181"/>
      <c r="HK210" s="181"/>
      <c r="HL210" s="181"/>
      <c r="HM210" s="181"/>
      <c r="HN210" s="181"/>
      <c r="HO210" s="181"/>
      <c r="HP210" s="181"/>
      <c r="HQ210" s="181"/>
      <c r="HR210" s="181"/>
      <c r="HS210" s="181"/>
      <c r="HT210" s="181"/>
      <c r="HU210" s="181"/>
      <c r="HV210" s="181"/>
      <c r="HW210" s="181"/>
      <c r="HX210" s="181"/>
      <c r="HY210" s="181"/>
      <c r="HZ210" s="181"/>
      <c r="IA210" s="181"/>
      <c r="IB210" s="181"/>
      <c r="IC210" s="181"/>
      <c r="ID210" s="181"/>
      <c r="IE210" s="181"/>
      <c r="IF210" s="181"/>
      <c r="IG210" s="181"/>
      <c r="IH210" s="181"/>
      <c r="II210" s="181"/>
      <c r="IJ210" s="181"/>
      <c r="IK210" s="181"/>
      <c r="IL210" s="181"/>
      <c r="IM210" s="181"/>
      <c r="IN210" s="181"/>
      <c r="IO210" s="181"/>
      <c r="IP210" s="181"/>
      <c r="IQ210" s="181"/>
      <c r="IR210" s="181"/>
    </row>
    <row r="211" spans="1:252" s="179" customFormat="1" ht="71.25" customHeight="1" x14ac:dyDescent="0.3">
      <c r="A211" s="181"/>
      <c r="B211" s="181"/>
      <c r="C211" s="181"/>
      <c r="D211" s="181"/>
      <c r="E211" s="232"/>
      <c r="F211" s="223"/>
      <c r="G211" s="118">
        <v>204</v>
      </c>
      <c r="H211" s="180" t="s">
        <v>983</v>
      </c>
      <c r="I211" s="124">
        <v>0</v>
      </c>
      <c r="J211" s="237"/>
      <c r="K211" s="229"/>
      <c r="L211" s="227"/>
      <c r="M211" s="234"/>
      <c r="N211" s="223"/>
      <c r="O211" s="223"/>
      <c r="P211" s="223"/>
      <c r="Q211" s="223"/>
      <c r="R211" s="129"/>
      <c r="S211" s="129" t="s">
        <v>113</v>
      </c>
      <c r="T211" s="129"/>
      <c r="U211" s="129"/>
      <c r="V211" s="122"/>
      <c r="W211" s="122"/>
      <c r="X211" s="122"/>
      <c r="Y211" s="122"/>
      <c r="Z211" s="122"/>
      <c r="AA211" s="122"/>
      <c r="AB211" s="122"/>
      <c r="AC211" s="122"/>
      <c r="AD211" s="122"/>
      <c r="AE211" s="122"/>
      <c r="AF211" s="122"/>
      <c r="AG211" s="122"/>
      <c r="AH211" s="122"/>
      <c r="AI211" s="122"/>
      <c r="AJ211" s="223"/>
      <c r="AK211" s="181"/>
      <c r="AL211" s="181"/>
      <c r="AM211" s="181"/>
      <c r="AN211" s="181"/>
      <c r="AO211" s="181"/>
      <c r="AP211" s="181"/>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c r="BK211" s="181"/>
      <c r="BL211" s="181"/>
      <c r="BM211" s="181"/>
      <c r="BN211" s="181"/>
      <c r="BO211" s="181"/>
      <c r="BP211" s="181"/>
      <c r="BQ211" s="181"/>
      <c r="BR211" s="181"/>
      <c r="BS211" s="181"/>
      <c r="BT211" s="181"/>
      <c r="BU211" s="181"/>
      <c r="BV211" s="181"/>
      <c r="BW211" s="181"/>
      <c r="BX211" s="181"/>
      <c r="BY211" s="181"/>
      <c r="BZ211" s="181"/>
      <c r="CA211" s="181"/>
      <c r="CB211" s="181"/>
      <c r="CC211" s="181"/>
      <c r="CD211" s="181"/>
      <c r="CE211" s="181"/>
      <c r="CF211" s="181"/>
      <c r="CG211" s="181"/>
      <c r="CH211" s="181"/>
      <c r="CI211" s="181"/>
      <c r="CJ211" s="181"/>
      <c r="CK211" s="181"/>
      <c r="CL211" s="181"/>
      <c r="CM211" s="181"/>
      <c r="CN211" s="181"/>
      <c r="CO211" s="181"/>
      <c r="CP211" s="181"/>
      <c r="CQ211" s="181"/>
      <c r="CR211" s="181"/>
      <c r="CS211" s="181"/>
      <c r="CT211" s="181"/>
      <c r="CU211" s="181"/>
      <c r="CV211" s="181"/>
      <c r="CW211" s="181"/>
      <c r="CX211" s="181"/>
      <c r="CY211" s="181"/>
      <c r="CZ211" s="181"/>
      <c r="DA211" s="181"/>
      <c r="DB211" s="181"/>
      <c r="DC211" s="181"/>
      <c r="DD211" s="181"/>
      <c r="DE211" s="181"/>
      <c r="DF211" s="181"/>
      <c r="DG211" s="181"/>
      <c r="DH211" s="181"/>
      <c r="DI211" s="181"/>
      <c r="DJ211" s="181"/>
      <c r="DK211" s="181"/>
      <c r="DL211" s="181"/>
      <c r="DM211" s="181"/>
      <c r="DN211" s="181"/>
      <c r="DO211" s="181"/>
      <c r="DP211" s="181"/>
      <c r="DQ211" s="181"/>
      <c r="DR211" s="181"/>
      <c r="DS211" s="181"/>
      <c r="DT211" s="181"/>
      <c r="DU211" s="181"/>
      <c r="DV211" s="181"/>
      <c r="DW211" s="181"/>
      <c r="DX211" s="181"/>
      <c r="DY211" s="181"/>
      <c r="DZ211" s="181"/>
      <c r="EA211" s="181"/>
      <c r="EB211" s="181"/>
      <c r="EC211" s="181"/>
      <c r="ED211" s="181"/>
      <c r="EE211" s="181"/>
      <c r="EF211" s="181"/>
      <c r="EG211" s="181"/>
      <c r="EH211" s="181"/>
      <c r="EI211" s="181"/>
      <c r="EJ211" s="181"/>
      <c r="EK211" s="181"/>
      <c r="EL211" s="181"/>
      <c r="EM211" s="181"/>
      <c r="EN211" s="181"/>
      <c r="EO211" s="181"/>
      <c r="EP211" s="181"/>
      <c r="EQ211" s="181"/>
      <c r="ER211" s="181"/>
      <c r="ES211" s="181"/>
      <c r="ET211" s="181"/>
      <c r="EU211" s="181"/>
      <c r="EV211" s="181"/>
      <c r="EW211" s="181"/>
      <c r="EX211" s="181"/>
      <c r="EY211" s="181"/>
      <c r="EZ211" s="181"/>
      <c r="FA211" s="181"/>
      <c r="FB211" s="181"/>
      <c r="FC211" s="181"/>
      <c r="FD211" s="181"/>
      <c r="FE211" s="181"/>
      <c r="FF211" s="181"/>
      <c r="FG211" s="181"/>
      <c r="FH211" s="181"/>
      <c r="FI211" s="181"/>
      <c r="FJ211" s="181"/>
      <c r="FK211" s="181"/>
      <c r="FL211" s="181"/>
      <c r="FM211" s="181"/>
      <c r="FN211" s="181"/>
      <c r="FO211" s="181"/>
      <c r="FP211" s="181"/>
      <c r="FQ211" s="181"/>
      <c r="FR211" s="181"/>
      <c r="FS211" s="181"/>
      <c r="FT211" s="181"/>
      <c r="FU211" s="181"/>
      <c r="FV211" s="181"/>
      <c r="FW211" s="181"/>
      <c r="FX211" s="181"/>
      <c r="FY211" s="181"/>
      <c r="FZ211" s="181"/>
      <c r="GA211" s="181"/>
      <c r="GB211" s="181"/>
      <c r="GC211" s="181"/>
      <c r="GD211" s="181"/>
      <c r="GE211" s="181"/>
      <c r="GF211" s="181"/>
      <c r="GG211" s="181"/>
      <c r="GH211" s="181"/>
      <c r="GI211" s="181"/>
      <c r="GJ211" s="181"/>
      <c r="GK211" s="181"/>
      <c r="GL211" s="181"/>
      <c r="GM211" s="181"/>
      <c r="GN211" s="181"/>
      <c r="GO211" s="181"/>
      <c r="GP211" s="181"/>
      <c r="GQ211" s="181"/>
      <c r="GR211" s="181"/>
      <c r="GS211" s="181"/>
      <c r="GT211" s="181"/>
      <c r="GU211" s="181"/>
      <c r="GV211" s="181"/>
      <c r="GW211" s="181"/>
      <c r="GX211" s="181"/>
      <c r="GY211" s="181"/>
      <c r="GZ211" s="181"/>
      <c r="HA211" s="181"/>
      <c r="HB211" s="181"/>
      <c r="HC211" s="181"/>
      <c r="HD211" s="181"/>
      <c r="HE211" s="181"/>
      <c r="HF211" s="181"/>
      <c r="HG211" s="181"/>
      <c r="HH211" s="181"/>
      <c r="HI211" s="181"/>
      <c r="HJ211" s="181"/>
      <c r="HK211" s="181"/>
      <c r="HL211" s="181"/>
      <c r="HM211" s="181"/>
      <c r="HN211" s="181"/>
      <c r="HO211" s="181"/>
      <c r="HP211" s="181"/>
      <c r="HQ211" s="181"/>
      <c r="HR211" s="181"/>
      <c r="HS211" s="181"/>
      <c r="HT211" s="181"/>
      <c r="HU211" s="181"/>
      <c r="HV211" s="181"/>
      <c r="HW211" s="181"/>
      <c r="HX211" s="181"/>
      <c r="HY211" s="181"/>
      <c r="HZ211" s="181"/>
      <c r="IA211" s="181"/>
      <c r="IB211" s="181"/>
      <c r="IC211" s="181"/>
      <c r="ID211" s="181"/>
      <c r="IE211" s="181"/>
      <c r="IF211" s="181"/>
      <c r="IG211" s="181"/>
      <c r="IH211" s="181"/>
      <c r="II211" s="181"/>
      <c r="IJ211" s="181"/>
      <c r="IK211" s="181"/>
      <c r="IL211" s="181"/>
      <c r="IM211" s="181"/>
      <c r="IN211" s="181"/>
      <c r="IO211" s="181"/>
      <c r="IP211" s="181"/>
      <c r="IQ211" s="181"/>
      <c r="IR211" s="181"/>
    </row>
    <row r="212" spans="1:252" s="179" customFormat="1" ht="71.25" customHeight="1" x14ac:dyDescent="0.3">
      <c r="A212" s="181"/>
      <c r="B212" s="181"/>
      <c r="C212" s="181"/>
      <c r="D212" s="181"/>
      <c r="E212" s="232"/>
      <c r="F212" s="223"/>
      <c r="G212" s="118">
        <v>205</v>
      </c>
      <c r="H212" s="184" t="s">
        <v>990</v>
      </c>
      <c r="I212" s="124">
        <v>70</v>
      </c>
      <c r="J212" s="120">
        <v>193</v>
      </c>
      <c r="K212" s="127" t="s">
        <v>1000</v>
      </c>
      <c r="L212" s="227"/>
      <c r="M212" s="234"/>
      <c r="N212" s="223"/>
      <c r="O212" s="223"/>
      <c r="P212" s="223"/>
      <c r="Q212" s="223"/>
      <c r="R212" s="129"/>
      <c r="S212" s="129" t="s">
        <v>113</v>
      </c>
      <c r="T212" s="129"/>
      <c r="U212" s="129"/>
      <c r="V212" s="122"/>
      <c r="W212" s="122"/>
      <c r="X212" s="122"/>
      <c r="Y212" s="122"/>
      <c r="Z212" s="122"/>
      <c r="AA212" s="122"/>
      <c r="AB212" s="122"/>
      <c r="AC212" s="122"/>
      <c r="AD212" s="122"/>
      <c r="AE212" s="122"/>
      <c r="AF212" s="122"/>
      <c r="AG212" s="122"/>
      <c r="AH212" s="122"/>
      <c r="AI212" s="122"/>
      <c r="AJ212" s="223"/>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81"/>
      <c r="BP212" s="181"/>
      <c r="BQ212" s="181"/>
      <c r="BR212" s="181"/>
      <c r="BS212" s="181"/>
      <c r="BT212" s="181"/>
      <c r="BU212" s="181"/>
      <c r="BV212" s="181"/>
      <c r="BW212" s="181"/>
      <c r="BX212" s="181"/>
      <c r="BY212" s="181"/>
      <c r="BZ212" s="181"/>
      <c r="CA212" s="181"/>
      <c r="CB212" s="181"/>
      <c r="CC212" s="181"/>
      <c r="CD212" s="181"/>
      <c r="CE212" s="181"/>
      <c r="CF212" s="181"/>
      <c r="CG212" s="181"/>
      <c r="CH212" s="181"/>
      <c r="CI212" s="181"/>
      <c r="CJ212" s="181"/>
      <c r="CK212" s="181"/>
      <c r="CL212" s="181"/>
      <c r="CM212" s="181"/>
      <c r="CN212" s="181"/>
      <c r="CO212" s="181"/>
      <c r="CP212" s="181"/>
      <c r="CQ212" s="181"/>
      <c r="CR212" s="181"/>
      <c r="CS212" s="181"/>
      <c r="CT212" s="181"/>
      <c r="CU212" s="181"/>
      <c r="CV212" s="181"/>
      <c r="CW212" s="181"/>
      <c r="CX212" s="181"/>
      <c r="CY212" s="181"/>
      <c r="CZ212" s="181"/>
      <c r="DA212" s="181"/>
      <c r="DB212" s="181"/>
      <c r="DC212" s="181"/>
      <c r="DD212" s="181"/>
      <c r="DE212" s="181"/>
      <c r="DF212" s="181"/>
      <c r="DG212" s="181"/>
      <c r="DH212" s="181"/>
      <c r="DI212" s="181"/>
      <c r="DJ212" s="181"/>
      <c r="DK212" s="181"/>
      <c r="DL212" s="181"/>
      <c r="DM212" s="181"/>
      <c r="DN212" s="181"/>
      <c r="DO212" s="181"/>
      <c r="DP212" s="181"/>
      <c r="DQ212" s="181"/>
      <c r="DR212" s="181"/>
      <c r="DS212" s="181"/>
      <c r="DT212" s="181"/>
      <c r="DU212" s="181"/>
      <c r="DV212" s="181"/>
      <c r="DW212" s="181"/>
      <c r="DX212" s="181"/>
      <c r="DY212" s="181"/>
      <c r="DZ212" s="181"/>
      <c r="EA212" s="181"/>
      <c r="EB212" s="181"/>
      <c r="EC212" s="181"/>
      <c r="ED212" s="181"/>
      <c r="EE212" s="181"/>
      <c r="EF212" s="181"/>
      <c r="EG212" s="181"/>
      <c r="EH212" s="181"/>
      <c r="EI212" s="181"/>
      <c r="EJ212" s="181"/>
      <c r="EK212" s="181"/>
      <c r="EL212" s="181"/>
      <c r="EM212" s="181"/>
      <c r="EN212" s="181"/>
      <c r="EO212" s="181"/>
      <c r="EP212" s="181"/>
      <c r="EQ212" s="181"/>
      <c r="ER212" s="181"/>
      <c r="ES212" s="181"/>
      <c r="ET212" s="181"/>
      <c r="EU212" s="181"/>
      <c r="EV212" s="181"/>
      <c r="EW212" s="181"/>
      <c r="EX212" s="181"/>
      <c r="EY212" s="181"/>
      <c r="EZ212" s="181"/>
      <c r="FA212" s="181"/>
      <c r="FB212" s="181"/>
      <c r="FC212" s="181"/>
      <c r="FD212" s="181"/>
      <c r="FE212" s="181"/>
      <c r="FF212" s="181"/>
      <c r="FG212" s="181"/>
      <c r="FH212" s="181"/>
      <c r="FI212" s="181"/>
      <c r="FJ212" s="181"/>
      <c r="FK212" s="181"/>
      <c r="FL212" s="181"/>
      <c r="FM212" s="181"/>
      <c r="FN212" s="181"/>
      <c r="FO212" s="181"/>
      <c r="FP212" s="181"/>
      <c r="FQ212" s="181"/>
      <c r="FR212" s="181"/>
      <c r="FS212" s="181"/>
      <c r="FT212" s="181"/>
      <c r="FU212" s="181"/>
      <c r="FV212" s="181"/>
      <c r="FW212" s="181"/>
      <c r="FX212" s="181"/>
      <c r="FY212" s="181"/>
      <c r="FZ212" s="181"/>
      <c r="GA212" s="181"/>
      <c r="GB212" s="181"/>
      <c r="GC212" s="181"/>
      <c r="GD212" s="181"/>
      <c r="GE212" s="181"/>
      <c r="GF212" s="181"/>
      <c r="GG212" s="181"/>
      <c r="GH212" s="181"/>
      <c r="GI212" s="181"/>
      <c r="GJ212" s="181"/>
      <c r="GK212" s="181"/>
      <c r="GL212" s="181"/>
      <c r="GM212" s="181"/>
      <c r="GN212" s="181"/>
      <c r="GO212" s="181"/>
      <c r="GP212" s="181"/>
      <c r="GQ212" s="181"/>
      <c r="GR212" s="181"/>
      <c r="GS212" s="181"/>
      <c r="GT212" s="181"/>
      <c r="GU212" s="181"/>
      <c r="GV212" s="181"/>
      <c r="GW212" s="181"/>
      <c r="GX212" s="181"/>
      <c r="GY212" s="181"/>
      <c r="GZ212" s="181"/>
      <c r="HA212" s="181"/>
      <c r="HB212" s="181"/>
      <c r="HC212" s="181"/>
      <c r="HD212" s="181"/>
      <c r="HE212" s="181"/>
      <c r="HF212" s="181"/>
      <c r="HG212" s="181"/>
      <c r="HH212" s="181"/>
      <c r="HI212" s="181"/>
      <c r="HJ212" s="181"/>
      <c r="HK212" s="181"/>
      <c r="HL212" s="181"/>
      <c r="HM212" s="181"/>
      <c r="HN212" s="181"/>
      <c r="HO212" s="181"/>
      <c r="HP212" s="181"/>
      <c r="HQ212" s="181"/>
      <c r="HR212" s="181"/>
      <c r="HS212" s="181"/>
      <c r="HT212" s="181"/>
      <c r="HU212" s="181"/>
      <c r="HV212" s="181"/>
      <c r="HW212" s="181"/>
      <c r="HX212" s="181"/>
      <c r="HY212" s="181"/>
      <c r="HZ212" s="181"/>
      <c r="IA212" s="181"/>
      <c r="IB212" s="181"/>
      <c r="IC212" s="181"/>
      <c r="ID212" s="181"/>
      <c r="IE212" s="181"/>
      <c r="IF212" s="181"/>
      <c r="IG212" s="181"/>
      <c r="IH212" s="181"/>
      <c r="II212" s="181"/>
      <c r="IJ212" s="181"/>
      <c r="IK212" s="181"/>
      <c r="IL212" s="181"/>
      <c r="IM212" s="181"/>
      <c r="IN212" s="181"/>
      <c r="IO212" s="181"/>
      <c r="IP212" s="181"/>
      <c r="IQ212" s="181"/>
      <c r="IR212" s="181"/>
    </row>
    <row r="213" spans="1:252" s="179" customFormat="1" ht="71.25" customHeight="1" x14ac:dyDescent="0.3">
      <c r="A213" s="181"/>
      <c r="B213" s="181"/>
      <c r="C213" s="181"/>
      <c r="D213" s="181"/>
      <c r="E213" s="232"/>
      <c r="F213" s="223"/>
      <c r="G213" s="118">
        <v>206</v>
      </c>
      <c r="H213" s="180" t="s">
        <v>984</v>
      </c>
      <c r="I213" s="124">
        <v>0</v>
      </c>
      <c r="J213" s="120">
        <v>194</v>
      </c>
      <c r="K213" s="127" t="s">
        <v>981</v>
      </c>
      <c r="L213" s="227"/>
      <c r="M213" s="234"/>
      <c r="N213" s="223"/>
      <c r="O213" s="223"/>
      <c r="P213" s="223"/>
      <c r="Q213" s="223"/>
      <c r="R213" s="129"/>
      <c r="S213" s="129" t="s">
        <v>113</v>
      </c>
      <c r="T213" s="129"/>
      <c r="U213" s="129"/>
      <c r="V213" s="122"/>
      <c r="W213" s="122"/>
      <c r="X213" s="122"/>
      <c r="Y213" s="122"/>
      <c r="Z213" s="122"/>
      <c r="AA213" s="122"/>
      <c r="AB213" s="122"/>
      <c r="AC213" s="122"/>
      <c r="AD213" s="122"/>
      <c r="AE213" s="122"/>
      <c r="AF213" s="122"/>
      <c r="AG213" s="122"/>
      <c r="AH213" s="122"/>
      <c r="AI213" s="122"/>
      <c r="AJ213" s="223"/>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c r="BO213" s="181"/>
      <c r="BP213" s="181"/>
      <c r="BQ213" s="181"/>
      <c r="BR213" s="181"/>
      <c r="BS213" s="181"/>
      <c r="BT213" s="181"/>
      <c r="BU213" s="181"/>
      <c r="BV213" s="181"/>
      <c r="BW213" s="181"/>
      <c r="BX213" s="181"/>
      <c r="BY213" s="181"/>
      <c r="BZ213" s="181"/>
      <c r="CA213" s="181"/>
      <c r="CB213" s="181"/>
      <c r="CC213" s="181"/>
      <c r="CD213" s="181"/>
      <c r="CE213" s="181"/>
      <c r="CF213" s="181"/>
      <c r="CG213" s="181"/>
      <c r="CH213" s="181"/>
      <c r="CI213" s="181"/>
      <c r="CJ213" s="181"/>
      <c r="CK213" s="181"/>
      <c r="CL213" s="181"/>
      <c r="CM213" s="181"/>
      <c r="CN213" s="181"/>
      <c r="CO213" s="181"/>
      <c r="CP213" s="181"/>
      <c r="CQ213" s="181"/>
      <c r="CR213" s="181"/>
      <c r="CS213" s="181"/>
      <c r="CT213" s="181"/>
      <c r="CU213" s="181"/>
      <c r="CV213" s="181"/>
      <c r="CW213" s="181"/>
      <c r="CX213" s="181"/>
      <c r="CY213" s="181"/>
      <c r="CZ213" s="181"/>
      <c r="DA213" s="181"/>
      <c r="DB213" s="181"/>
      <c r="DC213" s="181"/>
      <c r="DD213" s="181"/>
      <c r="DE213" s="181"/>
      <c r="DF213" s="181"/>
      <c r="DG213" s="181"/>
      <c r="DH213" s="181"/>
      <c r="DI213" s="181"/>
      <c r="DJ213" s="181"/>
      <c r="DK213" s="181"/>
      <c r="DL213" s="181"/>
      <c r="DM213" s="181"/>
      <c r="DN213" s="181"/>
      <c r="DO213" s="181"/>
      <c r="DP213" s="181"/>
      <c r="DQ213" s="181"/>
      <c r="DR213" s="181"/>
      <c r="DS213" s="181"/>
      <c r="DT213" s="181"/>
      <c r="DU213" s="181"/>
      <c r="DV213" s="181"/>
      <c r="DW213" s="181"/>
      <c r="DX213" s="181"/>
      <c r="DY213" s="181"/>
      <c r="DZ213" s="181"/>
      <c r="EA213" s="181"/>
      <c r="EB213" s="181"/>
      <c r="EC213" s="181"/>
      <c r="ED213" s="181"/>
      <c r="EE213" s="181"/>
      <c r="EF213" s="181"/>
      <c r="EG213" s="181"/>
      <c r="EH213" s="181"/>
      <c r="EI213" s="181"/>
      <c r="EJ213" s="181"/>
      <c r="EK213" s="181"/>
      <c r="EL213" s="181"/>
      <c r="EM213" s="181"/>
      <c r="EN213" s="181"/>
      <c r="EO213" s="181"/>
      <c r="EP213" s="181"/>
      <c r="EQ213" s="181"/>
      <c r="ER213" s="181"/>
      <c r="ES213" s="181"/>
      <c r="ET213" s="181"/>
      <c r="EU213" s="181"/>
      <c r="EV213" s="181"/>
      <c r="EW213" s="181"/>
      <c r="EX213" s="181"/>
      <c r="EY213" s="181"/>
      <c r="EZ213" s="181"/>
      <c r="FA213" s="181"/>
      <c r="FB213" s="181"/>
      <c r="FC213" s="181"/>
      <c r="FD213" s="181"/>
      <c r="FE213" s="181"/>
      <c r="FF213" s="181"/>
      <c r="FG213" s="181"/>
      <c r="FH213" s="181"/>
      <c r="FI213" s="181"/>
      <c r="FJ213" s="181"/>
      <c r="FK213" s="181"/>
      <c r="FL213" s="181"/>
      <c r="FM213" s="181"/>
      <c r="FN213" s="181"/>
      <c r="FO213" s="181"/>
      <c r="FP213" s="181"/>
      <c r="FQ213" s="181"/>
      <c r="FR213" s="181"/>
      <c r="FS213" s="181"/>
      <c r="FT213" s="181"/>
      <c r="FU213" s="181"/>
      <c r="FV213" s="181"/>
      <c r="FW213" s="181"/>
      <c r="FX213" s="181"/>
      <c r="FY213" s="181"/>
      <c r="FZ213" s="181"/>
      <c r="GA213" s="181"/>
      <c r="GB213" s="181"/>
      <c r="GC213" s="181"/>
      <c r="GD213" s="181"/>
      <c r="GE213" s="181"/>
      <c r="GF213" s="181"/>
      <c r="GG213" s="181"/>
      <c r="GH213" s="181"/>
      <c r="GI213" s="181"/>
      <c r="GJ213" s="181"/>
      <c r="GK213" s="181"/>
      <c r="GL213" s="181"/>
      <c r="GM213" s="181"/>
      <c r="GN213" s="181"/>
      <c r="GO213" s="181"/>
      <c r="GP213" s="181"/>
      <c r="GQ213" s="181"/>
      <c r="GR213" s="181"/>
      <c r="GS213" s="181"/>
      <c r="GT213" s="181"/>
      <c r="GU213" s="181"/>
      <c r="GV213" s="181"/>
      <c r="GW213" s="181"/>
      <c r="GX213" s="181"/>
      <c r="GY213" s="181"/>
      <c r="GZ213" s="181"/>
      <c r="HA213" s="181"/>
      <c r="HB213" s="181"/>
      <c r="HC213" s="181"/>
      <c r="HD213" s="181"/>
      <c r="HE213" s="181"/>
      <c r="HF213" s="181"/>
      <c r="HG213" s="181"/>
      <c r="HH213" s="181"/>
      <c r="HI213" s="181"/>
      <c r="HJ213" s="181"/>
      <c r="HK213" s="181"/>
      <c r="HL213" s="181"/>
      <c r="HM213" s="181"/>
      <c r="HN213" s="181"/>
      <c r="HO213" s="181"/>
      <c r="HP213" s="181"/>
      <c r="HQ213" s="181"/>
      <c r="HR213" s="181"/>
      <c r="HS213" s="181"/>
      <c r="HT213" s="181"/>
      <c r="HU213" s="181"/>
      <c r="HV213" s="181"/>
      <c r="HW213" s="181"/>
      <c r="HX213" s="181"/>
      <c r="HY213" s="181"/>
      <c r="HZ213" s="181"/>
      <c r="IA213" s="181"/>
      <c r="IB213" s="181"/>
      <c r="IC213" s="181"/>
      <c r="ID213" s="181"/>
      <c r="IE213" s="181"/>
      <c r="IF213" s="181"/>
      <c r="IG213" s="181"/>
      <c r="IH213" s="181"/>
      <c r="II213" s="181"/>
      <c r="IJ213" s="181"/>
      <c r="IK213" s="181"/>
      <c r="IL213" s="181"/>
      <c r="IM213" s="181"/>
      <c r="IN213" s="181"/>
      <c r="IO213" s="181"/>
      <c r="IP213" s="181"/>
      <c r="IQ213" s="181"/>
      <c r="IR213" s="181"/>
    </row>
    <row r="214" spans="1:252" s="179" customFormat="1" ht="71.25" customHeight="1" x14ac:dyDescent="0.3">
      <c r="A214" s="181"/>
      <c r="B214" s="181"/>
      <c r="C214" s="181"/>
      <c r="D214" s="181"/>
      <c r="E214" s="232"/>
      <c r="F214" s="223"/>
      <c r="G214" s="118">
        <v>207</v>
      </c>
      <c r="H214" s="184" t="s">
        <v>991</v>
      </c>
      <c r="I214" s="124">
        <v>70</v>
      </c>
      <c r="J214" s="236">
        <v>195</v>
      </c>
      <c r="K214" s="229" t="s">
        <v>1000</v>
      </c>
      <c r="L214" s="227"/>
      <c r="M214" s="234"/>
      <c r="N214" s="223"/>
      <c r="O214" s="223"/>
      <c r="P214" s="223"/>
      <c r="Q214" s="223"/>
      <c r="R214" s="129"/>
      <c r="S214" s="129" t="s">
        <v>113</v>
      </c>
      <c r="T214" s="129"/>
      <c r="U214" s="129"/>
      <c r="V214" s="122"/>
      <c r="W214" s="122"/>
      <c r="X214" s="122"/>
      <c r="Y214" s="122"/>
      <c r="Z214" s="122"/>
      <c r="AA214" s="122"/>
      <c r="AB214" s="122"/>
      <c r="AC214" s="122"/>
      <c r="AD214" s="122"/>
      <c r="AE214" s="122"/>
      <c r="AF214" s="122"/>
      <c r="AG214" s="122"/>
      <c r="AH214" s="122"/>
      <c r="AI214" s="122"/>
      <c r="AJ214" s="223"/>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181"/>
      <c r="BZ214" s="181"/>
      <c r="CA214" s="181"/>
      <c r="CB214" s="181"/>
      <c r="CC214" s="181"/>
      <c r="CD214" s="181"/>
      <c r="CE214" s="181"/>
      <c r="CF214" s="181"/>
      <c r="CG214" s="181"/>
      <c r="CH214" s="181"/>
      <c r="CI214" s="181"/>
      <c r="CJ214" s="181"/>
      <c r="CK214" s="181"/>
      <c r="CL214" s="181"/>
      <c r="CM214" s="181"/>
      <c r="CN214" s="181"/>
      <c r="CO214" s="181"/>
      <c r="CP214" s="181"/>
      <c r="CQ214" s="181"/>
      <c r="CR214" s="181"/>
      <c r="CS214" s="181"/>
      <c r="CT214" s="181"/>
      <c r="CU214" s="181"/>
      <c r="CV214" s="181"/>
      <c r="CW214" s="181"/>
      <c r="CX214" s="181"/>
      <c r="CY214" s="181"/>
      <c r="CZ214" s="181"/>
      <c r="DA214" s="181"/>
      <c r="DB214" s="181"/>
      <c r="DC214" s="181"/>
      <c r="DD214" s="181"/>
      <c r="DE214" s="181"/>
      <c r="DF214" s="181"/>
      <c r="DG214" s="181"/>
      <c r="DH214" s="181"/>
      <c r="DI214" s="181"/>
      <c r="DJ214" s="181"/>
      <c r="DK214" s="181"/>
      <c r="DL214" s="181"/>
      <c r="DM214" s="181"/>
      <c r="DN214" s="181"/>
      <c r="DO214" s="181"/>
      <c r="DP214" s="181"/>
      <c r="DQ214" s="181"/>
      <c r="DR214" s="181"/>
      <c r="DS214" s="181"/>
      <c r="DT214" s="181"/>
      <c r="DU214" s="181"/>
      <c r="DV214" s="181"/>
      <c r="DW214" s="181"/>
      <c r="DX214" s="181"/>
      <c r="DY214" s="181"/>
      <c r="DZ214" s="181"/>
      <c r="EA214" s="181"/>
      <c r="EB214" s="181"/>
      <c r="EC214" s="181"/>
      <c r="ED214" s="181"/>
      <c r="EE214" s="181"/>
      <c r="EF214" s="181"/>
      <c r="EG214" s="181"/>
      <c r="EH214" s="181"/>
      <c r="EI214" s="181"/>
      <c r="EJ214" s="181"/>
      <c r="EK214" s="181"/>
      <c r="EL214" s="181"/>
      <c r="EM214" s="181"/>
      <c r="EN214" s="181"/>
      <c r="EO214" s="181"/>
      <c r="EP214" s="181"/>
      <c r="EQ214" s="181"/>
      <c r="ER214" s="181"/>
      <c r="ES214" s="181"/>
      <c r="ET214" s="181"/>
      <c r="EU214" s="181"/>
      <c r="EV214" s="181"/>
      <c r="EW214" s="181"/>
      <c r="EX214" s="181"/>
      <c r="EY214" s="181"/>
      <c r="EZ214" s="181"/>
      <c r="FA214" s="181"/>
      <c r="FB214" s="181"/>
      <c r="FC214" s="181"/>
      <c r="FD214" s="181"/>
      <c r="FE214" s="181"/>
      <c r="FF214" s="181"/>
      <c r="FG214" s="181"/>
      <c r="FH214" s="181"/>
      <c r="FI214" s="181"/>
      <c r="FJ214" s="181"/>
      <c r="FK214" s="181"/>
      <c r="FL214" s="181"/>
      <c r="FM214" s="181"/>
      <c r="FN214" s="181"/>
      <c r="FO214" s="181"/>
      <c r="FP214" s="181"/>
      <c r="FQ214" s="181"/>
      <c r="FR214" s="181"/>
      <c r="FS214" s="181"/>
      <c r="FT214" s="181"/>
      <c r="FU214" s="181"/>
      <c r="FV214" s="181"/>
      <c r="FW214" s="181"/>
      <c r="FX214" s="181"/>
      <c r="FY214" s="181"/>
      <c r="FZ214" s="181"/>
      <c r="GA214" s="181"/>
      <c r="GB214" s="181"/>
      <c r="GC214" s="181"/>
      <c r="GD214" s="181"/>
      <c r="GE214" s="181"/>
      <c r="GF214" s="181"/>
      <c r="GG214" s="181"/>
      <c r="GH214" s="181"/>
      <c r="GI214" s="181"/>
      <c r="GJ214" s="181"/>
      <c r="GK214" s="181"/>
      <c r="GL214" s="181"/>
      <c r="GM214" s="181"/>
      <c r="GN214" s="181"/>
      <c r="GO214" s="181"/>
      <c r="GP214" s="181"/>
      <c r="GQ214" s="181"/>
      <c r="GR214" s="181"/>
      <c r="GS214" s="181"/>
      <c r="GT214" s="181"/>
      <c r="GU214" s="181"/>
      <c r="GV214" s="181"/>
      <c r="GW214" s="181"/>
      <c r="GX214" s="181"/>
      <c r="GY214" s="181"/>
      <c r="GZ214" s="181"/>
      <c r="HA214" s="181"/>
      <c r="HB214" s="181"/>
      <c r="HC214" s="181"/>
      <c r="HD214" s="181"/>
      <c r="HE214" s="181"/>
      <c r="HF214" s="181"/>
      <c r="HG214" s="181"/>
      <c r="HH214" s="181"/>
      <c r="HI214" s="181"/>
      <c r="HJ214" s="181"/>
      <c r="HK214" s="181"/>
      <c r="HL214" s="181"/>
      <c r="HM214" s="181"/>
      <c r="HN214" s="181"/>
      <c r="HO214" s="181"/>
      <c r="HP214" s="181"/>
      <c r="HQ214" s="181"/>
      <c r="HR214" s="181"/>
      <c r="HS214" s="181"/>
      <c r="HT214" s="181"/>
      <c r="HU214" s="181"/>
      <c r="HV214" s="181"/>
      <c r="HW214" s="181"/>
      <c r="HX214" s="181"/>
      <c r="HY214" s="181"/>
      <c r="HZ214" s="181"/>
      <c r="IA214" s="181"/>
      <c r="IB214" s="181"/>
      <c r="IC214" s="181"/>
      <c r="ID214" s="181"/>
      <c r="IE214" s="181"/>
      <c r="IF214" s="181"/>
      <c r="IG214" s="181"/>
      <c r="IH214" s="181"/>
      <c r="II214" s="181"/>
      <c r="IJ214" s="181"/>
      <c r="IK214" s="181"/>
      <c r="IL214" s="181"/>
      <c r="IM214" s="181"/>
      <c r="IN214" s="181"/>
      <c r="IO214" s="181"/>
      <c r="IP214" s="181"/>
      <c r="IQ214" s="181"/>
      <c r="IR214" s="181"/>
    </row>
    <row r="215" spans="1:252" s="179" customFormat="1" ht="71.25" customHeight="1" x14ac:dyDescent="0.3">
      <c r="A215" s="181"/>
      <c r="B215" s="181"/>
      <c r="C215" s="181"/>
      <c r="D215" s="181"/>
      <c r="E215" s="232"/>
      <c r="F215" s="223"/>
      <c r="G215" s="118">
        <v>208</v>
      </c>
      <c r="H215" s="184" t="s">
        <v>992</v>
      </c>
      <c r="I215" s="124">
        <v>70</v>
      </c>
      <c r="J215" s="238"/>
      <c r="K215" s="229"/>
      <c r="L215" s="227"/>
      <c r="M215" s="234"/>
      <c r="N215" s="223"/>
      <c r="O215" s="223"/>
      <c r="P215" s="223"/>
      <c r="Q215" s="223"/>
      <c r="R215" s="129"/>
      <c r="S215" s="129" t="s">
        <v>113</v>
      </c>
      <c r="T215" s="129"/>
      <c r="U215" s="129"/>
      <c r="V215" s="122"/>
      <c r="W215" s="122"/>
      <c r="X215" s="122"/>
      <c r="Y215" s="122"/>
      <c r="Z215" s="122"/>
      <c r="AA215" s="122"/>
      <c r="AB215" s="122"/>
      <c r="AC215" s="122"/>
      <c r="AD215" s="122"/>
      <c r="AE215" s="122"/>
      <c r="AF215" s="122"/>
      <c r="AG215" s="122"/>
      <c r="AH215" s="122"/>
      <c r="AI215" s="122"/>
      <c r="AJ215" s="223"/>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181"/>
      <c r="BZ215" s="181"/>
      <c r="CA215" s="181"/>
      <c r="CB215" s="181"/>
      <c r="CC215" s="181"/>
      <c r="CD215" s="181"/>
      <c r="CE215" s="181"/>
      <c r="CF215" s="181"/>
      <c r="CG215" s="181"/>
      <c r="CH215" s="181"/>
      <c r="CI215" s="181"/>
      <c r="CJ215" s="181"/>
      <c r="CK215" s="181"/>
      <c r="CL215" s="181"/>
      <c r="CM215" s="181"/>
      <c r="CN215" s="181"/>
      <c r="CO215" s="181"/>
      <c r="CP215" s="181"/>
      <c r="CQ215" s="181"/>
      <c r="CR215" s="181"/>
      <c r="CS215" s="181"/>
      <c r="CT215" s="181"/>
      <c r="CU215" s="181"/>
      <c r="CV215" s="181"/>
      <c r="CW215" s="181"/>
      <c r="CX215" s="181"/>
      <c r="CY215" s="181"/>
      <c r="CZ215" s="181"/>
      <c r="DA215" s="181"/>
      <c r="DB215" s="181"/>
      <c r="DC215" s="181"/>
      <c r="DD215" s="181"/>
      <c r="DE215" s="181"/>
      <c r="DF215" s="181"/>
      <c r="DG215" s="181"/>
      <c r="DH215" s="181"/>
      <c r="DI215" s="181"/>
      <c r="DJ215" s="181"/>
      <c r="DK215" s="181"/>
      <c r="DL215" s="181"/>
      <c r="DM215" s="181"/>
      <c r="DN215" s="181"/>
      <c r="DO215" s="181"/>
      <c r="DP215" s="181"/>
      <c r="DQ215" s="181"/>
      <c r="DR215" s="181"/>
      <c r="DS215" s="181"/>
      <c r="DT215" s="181"/>
      <c r="DU215" s="181"/>
      <c r="DV215" s="181"/>
      <c r="DW215" s="181"/>
      <c r="DX215" s="181"/>
      <c r="DY215" s="181"/>
      <c r="DZ215" s="181"/>
      <c r="EA215" s="181"/>
      <c r="EB215" s="181"/>
      <c r="EC215" s="181"/>
      <c r="ED215" s="181"/>
      <c r="EE215" s="181"/>
      <c r="EF215" s="181"/>
      <c r="EG215" s="181"/>
      <c r="EH215" s="181"/>
      <c r="EI215" s="181"/>
      <c r="EJ215" s="181"/>
      <c r="EK215" s="181"/>
      <c r="EL215" s="181"/>
      <c r="EM215" s="181"/>
      <c r="EN215" s="181"/>
      <c r="EO215" s="181"/>
      <c r="EP215" s="181"/>
      <c r="EQ215" s="181"/>
      <c r="ER215" s="181"/>
      <c r="ES215" s="181"/>
      <c r="ET215" s="181"/>
      <c r="EU215" s="181"/>
      <c r="EV215" s="181"/>
      <c r="EW215" s="181"/>
      <c r="EX215" s="181"/>
      <c r="EY215" s="181"/>
      <c r="EZ215" s="181"/>
      <c r="FA215" s="181"/>
      <c r="FB215" s="181"/>
      <c r="FC215" s="181"/>
      <c r="FD215" s="181"/>
      <c r="FE215" s="181"/>
      <c r="FF215" s="181"/>
      <c r="FG215" s="181"/>
      <c r="FH215" s="181"/>
      <c r="FI215" s="181"/>
      <c r="FJ215" s="181"/>
      <c r="FK215" s="181"/>
      <c r="FL215" s="181"/>
      <c r="FM215" s="181"/>
      <c r="FN215" s="181"/>
      <c r="FO215" s="181"/>
      <c r="FP215" s="181"/>
      <c r="FQ215" s="181"/>
      <c r="FR215" s="181"/>
      <c r="FS215" s="181"/>
      <c r="FT215" s="181"/>
      <c r="FU215" s="181"/>
      <c r="FV215" s="181"/>
      <c r="FW215" s="181"/>
      <c r="FX215" s="181"/>
      <c r="FY215" s="181"/>
      <c r="FZ215" s="181"/>
      <c r="GA215" s="181"/>
      <c r="GB215" s="181"/>
      <c r="GC215" s="181"/>
      <c r="GD215" s="181"/>
      <c r="GE215" s="181"/>
      <c r="GF215" s="181"/>
      <c r="GG215" s="181"/>
      <c r="GH215" s="181"/>
      <c r="GI215" s="181"/>
      <c r="GJ215" s="181"/>
      <c r="GK215" s="181"/>
      <c r="GL215" s="181"/>
      <c r="GM215" s="181"/>
      <c r="GN215" s="181"/>
      <c r="GO215" s="181"/>
      <c r="GP215" s="181"/>
      <c r="GQ215" s="181"/>
      <c r="GR215" s="181"/>
      <c r="GS215" s="181"/>
      <c r="GT215" s="181"/>
      <c r="GU215" s="181"/>
      <c r="GV215" s="181"/>
      <c r="GW215" s="181"/>
      <c r="GX215" s="181"/>
      <c r="GY215" s="181"/>
      <c r="GZ215" s="181"/>
      <c r="HA215" s="181"/>
      <c r="HB215" s="181"/>
      <c r="HC215" s="181"/>
      <c r="HD215" s="181"/>
      <c r="HE215" s="181"/>
      <c r="HF215" s="181"/>
      <c r="HG215" s="181"/>
      <c r="HH215" s="181"/>
      <c r="HI215" s="181"/>
      <c r="HJ215" s="181"/>
      <c r="HK215" s="181"/>
      <c r="HL215" s="181"/>
      <c r="HM215" s="181"/>
      <c r="HN215" s="181"/>
      <c r="HO215" s="181"/>
      <c r="HP215" s="181"/>
      <c r="HQ215" s="181"/>
      <c r="HR215" s="181"/>
      <c r="HS215" s="181"/>
      <c r="HT215" s="181"/>
      <c r="HU215" s="181"/>
      <c r="HV215" s="181"/>
      <c r="HW215" s="181"/>
      <c r="HX215" s="181"/>
      <c r="HY215" s="181"/>
      <c r="HZ215" s="181"/>
      <c r="IA215" s="181"/>
      <c r="IB215" s="181"/>
      <c r="IC215" s="181"/>
      <c r="ID215" s="181"/>
      <c r="IE215" s="181"/>
      <c r="IF215" s="181"/>
      <c r="IG215" s="181"/>
      <c r="IH215" s="181"/>
      <c r="II215" s="181"/>
      <c r="IJ215" s="181"/>
      <c r="IK215" s="181"/>
      <c r="IL215" s="181"/>
      <c r="IM215" s="181"/>
      <c r="IN215" s="181"/>
      <c r="IO215" s="181"/>
      <c r="IP215" s="181"/>
      <c r="IQ215" s="181"/>
      <c r="IR215" s="181"/>
    </row>
    <row r="216" spans="1:252" s="179" customFormat="1" ht="71.25" customHeight="1" x14ac:dyDescent="0.3">
      <c r="A216" s="181"/>
      <c r="B216" s="181"/>
      <c r="C216" s="181"/>
      <c r="D216" s="181"/>
      <c r="E216" s="232"/>
      <c r="F216" s="223"/>
      <c r="G216" s="118">
        <v>209</v>
      </c>
      <c r="H216" s="184" t="s">
        <v>993</v>
      </c>
      <c r="I216" s="124">
        <v>70</v>
      </c>
      <c r="J216" s="237"/>
      <c r="K216" s="229"/>
      <c r="L216" s="227"/>
      <c r="M216" s="234"/>
      <c r="N216" s="223"/>
      <c r="O216" s="223"/>
      <c r="P216" s="223"/>
      <c r="Q216" s="223"/>
      <c r="R216" s="129"/>
      <c r="S216" s="129" t="s">
        <v>113</v>
      </c>
      <c r="T216" s="129"/>
      <c r="U216" s="129"/>
      <c r="V216" s="122"/>
      <c r="W216" s="122"/>
      <c r="X216" s="122"/>
      <c r="Y216" s="122"/>
      <c r="Z216" s="122"/>
      <c r="AA216" s="122"/>
      <c r="AB216" s="122"/>
      <c r="AC216" s="122"/>
      <c r="AD216" s="122"/>
      <c r="AE216" s="122"/>
      <c r="AF216" s="122"/>
      <c r="AG216" s="122"/>
      <c r="AH216" s="122"/>
      <c r="AI216" s="122"/>
      <c r="AJ216" s="223"/>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c r="BV216" s="181"/>
      <c r="BW216" s="181"/>
      <c r="BX216" s="181"/>
      <c r="BY216" s="181"/>
      <c r="BZ216" s="181"/>
      <c r="CA216" s="181"/>
      <c r="CB216" s="181"/>
      <c r="CC216" s="181"/>
      <c r="CD216" s="181"/>
      <c r="CE216" s="181"/>
      <c r="CF216" s="181"/>
      <c r="CG216" s="181"/>
      <c r="CH216" s="181"/>
      <c r="CI216" s="181"/>
      <c r="CJ216" s="181"/>
      <c r="CK216" s="181"/>
      <c r="CL216" s="181"/>
      <c r="CM216" s="181"/>
      <c r="CN216" s="181"/>
      <c r="CO216" s="181"/>
      <c r="CP216" s="181"/>
      <c r="CQ216" s="181"/>
      <c r="CR216" s="181"/>
      <c r="CS216" s="181"/>
      <c r="CT216" s="181"/>
      <c r="CU216" s="181"/>
      <c r="CV216" s="181"/>
      <c r="CW216" s="181"/>
      <c r="CX216" s="181"/>
      <c r="CY216" s="181"/>
      <c r="CZ216" s="181"/>
      <c r="DA216" s="181"/>
      <c r="DB216" s="181"/>
      <c r="DC216" s="181"/>
      <c r="DD216" s="181"/>
      <c r="DE216" s="181"/>
      <c r="DF216" s="181"/>
      <c r="DG216" s="181"/>
      <c r="DH216" s="181"/>
      <c r="DI216" s="181"/>
      <c r="DJ216" s="181"/>
      <c r="DK216" s="181"/>
      <c r="DL216" s="181"/>
      <c r="DM216" s="181"/>
      <c r="DN216" s="181"/>
      <c r="DO216" s="181"/>
      <c r="DP216" s="181"/>
      <c r="DQ216" s="181"/>
      <c r="DR216" s="181"/>
      <c r="DS216" s="181"/>
      <c r="DT216" s="181"/>
      <c r="DU216" s="181"/>
      <c r="DV216" s="181"/>
      <c r="DW216" s="181"/>
      <c r="DX216" s="181"/>
      <c r="DY216" s="181"/>
      <c r="DZ216" s="181"/>
      <c r="EA216" s="181"/>
      <c r="EB216" s="181"/>
      <c r="EC216" s="181"/>
      <c r="ED216" s="181"/>
      <c r="EE216" s="181"/>
      <c r="EF216" s="181"/>
      <c r="EG216" s="181"/>
      <c r="EH216" s="181"/>
      <c r="EI216" s="181"/>
      <c r="EJ216" s="181"/>
      <c r="EK216" s="181"/>
      <c r="EL216" s="181"/>
      <c r="EM216" s="181"/>
      <c r="EN216" s="181"/>
      <c r="EO216" s="181"/>
      <c r="EP216" s="181"/>
      <c r="EQ216" s="181"/>
      <c r="ER216" s="181"/>
      <c r="ES216" s="181"/>
      <c r="ET216" s="181"/>
      <c r="EU216" s="181"/>
      <c r="EV216" s="181"/>
      <c r="EW216" s="181"/>
      <c r="EX216" s="181"/>
      <c r="EY216" s="181"/>
      <c r="EZ216" s="181"/>
      <c r="FA216" s="181"/>
      <c r="FB216" s="181"/>
      <c r="FC216" s="181"/>
      <c r="FD216" s="181"/>
      <c r="FE216" s="181"/>
      <c r="FF216" s="181"/>
      <c r="FG216" s="181"/>
      <c r="FH216" s="181"/>
      <c r="FI216" s="181"/>
      <c r="FJ216" s="181"/>
      <c r="FK216" s="181"/>
      <c r="FL216" s="181"/>
      <c r="FM216" s="181"/>
      <c r="FN216" s="181"/>
      <c r="FO216" s="181"/>
      <c r="FP216" s="181"/>
      <c r="FQ216" s="181"/>
      <c r="FR216" s="181"/>
      <c r="FS216" s="181"/>
      <c r="FT216" s="181"/>
      <c r="FU216" s="181"/>
      <c r="FV216" s="181"/>
      <c r="FW216" s="181"/>
      <c r="FX216" s="181"/>
      <c r="FY216" s="181"/>
      <c r="FZ216" s="181"/>
      <c r="GA216" s="181"/>
      <c r="GB216" s="181"/>
      <c r="GC216" s="181"/>
      <c r="GD216" s="181"/>
      <c r="GE216" s="181"/>
      <c r="GF216" s="181"/>
      <c r="GG216" s="181"/>
      <c r="GH216" s="181"/>
      <c r="GI216" s="181"/>
      <c r="GJ216" s="181"/>
      <c r="GK216" s="181"/>
      <c r="GL216" s="181"/>
      <c r="GM216" s="181"/>
      <c r="GN216" s="181"/>
      <c r="GO216" s="181"/>
      <c r="GP216" s="181"/>
      <c r="GQ216" s="181"/>
      <c r="GR216" s="181"/>
      <c r="GS216" s="181"/>
      <c r="GT216" s="181"/>
      <c r="GU216" s="181"/>
      <c r="GV216" s="181"/>
      <c r="GW216" s="181"/>
      <c r="GX216" s="181"/>
      <c r="GY216" s="181"/>
      <c r="GZ216" s="181"/>
      <c r="HA216" s="181"/>
      <c r="HB216" s="181"/>
      <c r="HC216" s="181"/>
      <c r="HD216" s="181"/>
      <c r="HE216" s="181"/>
      <c r="HF216" s="181"/>
      <c r="HG216" s="181"/>
      <c r="HH216" s="181"/>
      <c r="HI216" s="181"/>
      <c r="HJ216" s="181"/>
      <c r="HK216" s="181"/>
      <c r="HL216" s="181"/>
      <c r="HM216" s="181"/>
      <c r="HN216" s="181"/>
      <c r="HO216" s="181"/>
      <c r="HP216" s="181"/>
      <c r="HQ216" s="181"/>
      <c r="HR216" s="181"/>
      <c r="HS216" s="181"/>
      <c r="HT216" s="181"/>
      <c r="HU216" s="181"/>
      <c r="HV216" s="181"/>
      <c r="HW216" s="181"/>
      <c r="HX216" s="181"/>
      <c r="HY216" s="181"/>
      <c r="HZ216" s="181"/>
      <c r="IA216" s="181"/>
      <c r="IB216" s="181"/>
      <c r="IC216" s="181"/>
      <c r="ID216" s="181"/>
      <c r="IE216" s="181"/>
      <c r="IF216" s="181"/>
      <c r="IG216" s="181"/>
      <c r="IH216" s="181"/>
      <c r="II216" s="181"/>
      <c r="IJ216" s="181"/>
      <c r="IK216" s="181"/>
      <c r="IL216" s="181"/>
      <c r="IM216" s="181"/>
      <c r="IN216" s="181"/>
      <c r="IO216" s="181"/>
      <c r="IP216" s="181"/>
      <c r="IQ216" s="181"/>
      <c r="IR216" s="181"/>
    </row>
    <row r="217" spans="1:252" s="179" customFormat="1" ht="71.25" customHeight="1" x14ac:dyDescent="0.3">
      <c r="A217" s="181"/>
      <c r="B217" s="181"/>
      <c r="C217" s="181"/>
      <c r="D217" s="181"/>
      <c r="E217" s="232"/>
      <c r="F217" s="223"/>
      <c r="G217" s="118">
        <v>210</v>
      </c>
      <c r="H217" s="180" t="s">
        <v>985</v>
      </c>
      <c r="I217" s="124">
        <v>0</v>
      </c>
      <c r="J217" s="236">
        <v>196</v>
      </c>
      <c r="K217" s="229" t="s">
        <v>981</v>
      </c>
      <c r="L217" s="227"/>
      <c r="M217" s="234"/>
      <c r="N217" s="223"/>
      <c r="O217" s="223"/>
      <c r="P217" s="223"/>
      <c r="Q217" s="223"/>
      <c r="R217" s="129"/>
      <c r="S217" s="129" t="s">
        <v>113</v>
      </c>
      <c r="T217" s="129"/>
      <c r="U217" s="129"/>
      <c r="V217" s="122"/>
      <c r="W217" s="122"/>
      <c r="X217" s="122"/>
      <c r="Y217" s="122"/>
      <c r="Z217" s="122"/>
      <c r="AA217" s="122"/>
      <c r="AB217" s="122"/>
      <c r="AC217" s="122"/>
      <c r="AD217" s="122"/>
      <c r="AE217" s="122"/>
      <c r="AF217" s="122"/>
      <c r="AG217" s="122"/>
      <c r="AH217" s="122"/>
      <c r="AI217" s="122"/>
      <c r="AJ217" s="223"/>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c r="BV217" s="181"/>
      <c r="BW217" s="181"/>
      <c r="BX217" s="181"/>
      <c r="BY217" s="181"/>
      <c r="BZ217" s="181"/>
      <c r="CA217" s="181"/>
      <c r="CB217" s="181"/>
      <c r="CC217" s="181"/>
      <c r="CD217" s="181"/>
      <c r="CE217" s="181"/>
      <c r="CF217" s="181"/>
      <c r="CG217" s="181"/>
      <c r="CH217" s="181"/>
      <c r="CI217" s="181"/>
      <c r="CJ217" s="181"/>
      <c r="CK217" s="181"/>
      <c r="CL217" s="181"/>
      <c r="CM217" s="181"/>
      <c r="CN217" s="181"/>
      <c r="CO217" s="181"/>
      <c r="CP217" s="181"/>
      <c r="CQ217" s="181"/>
      <c r="CR217" s="181"/>
      <c r="CS217" s="181"/>
      <c r="CT217" s="181"/>
      <c r="CU217" s="181"/>
      <c r="CV217" s="181"/>
      <c r="CW217" s="181"/>
      <c r="CX217" s="181"/>
      <c r="CY217" s="181"/>
      <c r="CZ217" s="181"/>
      <c r="DA217" s="181"/>
      <c r="DB217" s="181"/>
      <c r="DC217" s="181"/>
      <c r="DD217" s="181"/>
      <c r="DE217" s="181"/>
      <c r="DF217" s="181"/>
      <c r="DG217" s="181"/>
      <c r="DH217" s="181"/>
      <c r="DI217" s="181"/>
      <c r="DJ217" s="181"/>
      <c r="DK217" s="181"/>
      <c r="DL217" s="181"/>
      <c r="DM217" s="181"/>
      <c r="DN217" s="181"/>
      <c r="DO217" s="181"/>
      <c r="DP217" s="181"/>
      <c r="DQ217" s="181"/>
      <c r="DR217" s="181"/>
      <c r="DS217" s="181"/>
      <c r="DT217" s="181"/>
      <c r="DU217" s="181"/>
      <c r="DV217" s="181"/>
      <c r="DW217" s="181"/>
      <c r="DX217" s="181"/>
      <c r="DY217" s="181"/>
      <c r="DZ217" s="181"/>
      <c r="EA217" s="181"/>
      <c r="EB217" s="181"/>
      <c r="EC217" s="181"/>
      <c r="ED217" s="181"/>
      <c r="EE217" s="181"/>
      <c r="EF217" s="181"/>
      <c r="EG217" s="181"/>
      <c r="EH217" s="181"/>
      <c r="EI217" s="181"/>
      <c r="EJ217" s="181"/>
      <c r="EK217" s="181"/>
      <c r="EL217" s="181"/>
      <c r="EM217" s="181"/>
      <c r="EN217" s="181"/>
      <c r="EO217" s="181"/>
      <c r="EP217" s="181"/>
      <c r="EQ217" s="181"/>
      <c r="ER217" s="181"/>
      <c r="ES217" s="181"/>
      <c r="ET217" s="181"/>
      <c r="EU217" s="181"/>
      <c r="EV217" s="181"/>
      <c r="EW217" s="181"/>
      <c r="EX217" s="181"/>
      <c r="EY217" s="181"/>
      <c r="EZ217" s="181"/>
      <c r="FA217" s="181"/>
      <c r="FB217" s="181"/>
      <c r="FC217" s="181"/>
      <c r="FD217" s="181"/>
      <c r="FE217" s="181"/>
      <c r="FF217" s="181"/>
      <c r="FG217" s="181"/>
      <c r="FH217" s="181"/>
      <c r="FI217" s="181"/>
      <c r="FJ217" s="181"/>
      <c r="FK217" s="181"/>
      <c r="FL217" s="181"/>
      <c r="FM217" s="181"/>
      <c r="FN217" s="181"/>
      <c r="FO217" s="181"/>
      <c r="FP217" s="181"/>
      <c r="FQ217" s="181"/>
      <c r="FR217" s="181"/>
      <c r="FS217" s="181"/>
      <c r="FT217" s="181"/>
      <c r="FU217" s="181"/>
      <c r="FV217" s="181"/>
      <c r="FW217" s="181"/>
      <c r="FX217" s="181"/>
      <c r="FY217" s="181"/>
      <c r="FZ217" s="181"/>
      <c r="GA217" s="181"/>
      <c r="GB217" s="181"/>
      <c r="GC217" s="181"/>
      <c r="GD217" s="181"/>
      <c r="GE217" s="181"/>
      <c r="GF217" s="181"/>
      <c r="GG217" s="181"/>
      <c r="GH217" s="181"/>
      <c r="GI217" s="181"/>
      <c r="GJ217" s="181"/>
      <c r="GK217" s="181"/>
      <c r="GL217" s="181"/>
      <c r="GM217" s="181"/>
      <c r="GN217" s="181"/>
      <c r="GO217" s="181"/>
      <c r="GP217" s="181"/>
      <c r="GQ217" s="181"/>
      <c r="GR217" s="181"/>
      <c r="GS217" s="181"/>
      <c r="GT217" s="181"/>
      <c r="GU217" s="181"/>
      <c r="GV217" s="181"/>
      <c r="GW217" s="181"/>
      <c r="GX217" s="181"/>
      <c r="GY217" s="181"/>
      <c r="GZ217" s="181"/>
      <c r="HA217" s="181"/>
      <c r="HB217" s="181"/>
      <c r="HC217" s="181"/>
      <c r="HD217" s="181"/>
      <c r="HE217" s="181"/>
      <c r="HF217" s="181"/>
      <c r="HG217" s="181"/>
      <c r="HH217" s="181"/>
      <c r="HI217" s="181"/>
      <c r="HJ217" s="181"/>
      <c r="HK217" s="181"/>
      <c r="HL217" s="181"/>
      <c r="HM217" s="181"/>
      <c r="HN217" s="181"/>
      <c r="HO217" s="181"/>
      <c r="HP217" s="181"/>
      <c r="HQ217" s="181"/>
      <c r="HR217" s="181"/>
      <c r="HS217" s="181"/>
      <c r="HT217" s="181"/>
      <c r="HU217" s="181"/>
      <c r="HV217" s="181"/>
      <c r="HW217" s="181"/>
      <c r="HX217" s="181"/>
      <c r="HY217" s="181"/>
      <c r="HZ217" s="181"/>
      <c r="IA217" s="181"/>
      <c r="IB217" s="181"/>
      <c r="IC217" s="181"/>
      <c r="ID217" s="181"/>
      <c r="IE217" s="181"/>
      <c r="IF217" s="181"/>
      <c r="IG217" s="181"/>
      <c r="IH217" s="181"/>
      <c r="II217" s="181"/>
      <c r="IJ217" s="181"/>
      <c r="IK217" s="181"/>
      <c r="IL217" s="181"/>
      <c r="IM217" s="181"/>
      <c r="IN217" s="181"/>
      <c r="IO217" s="181"/>
      <c r="IP217" s="181"/>
      <c r="IQ217" s="181"/>
      <c r="IR217" s="181"/>
    </row>
    <row r="218" spans="1:252" s="179" customFormat="1" ht="77.25" customHeight="1" x14ac:dyDescent="0.3">
      <c r="A218" s="181"/>
      <c r="B218" s="181"/>
      <c r="C218" s="181"/>
      <c r="D218" s="181"/>
      <c r="E218" s="232"/>
      <c r="F218" s="223"/>
      <c r="G218" s="118">
        <v>211</v>
      </c>
      <c r="H218" s="180" t="s">
        <v>986</v>
      </c>
      <c r="I218" s="124">
        <v>0</v>
      </c>
      <c r="J218" s="237"/>
      <c r="K218" s="229"/>
      <c r="L218" s="227"/>
      <c r="M218" s="234"/>
      <c r="N218" s="223"/>
      <c r="O218" s="223"/>
      <c r="P218" s="223"/>
      <c r="Q218" s="223"/>
      <c r="R218" s="129"/>
      <c r="S218" s="129" t="s">
        <v>113</v>
      </c>
      <c r="T218" s="129"/>
      <c r="U218" s="129"/>
      <c r="V218" s="122"/>
      <c r="W218" s="122"/>
      <c r="X218" s="122"/>
      <c r="Y218" s="122"/>
      <c r="Z218" s="122"/>
      <c r="AA218" s="122"/>
      <c r="AB218" s="122"/>
      <c r="AC218" s="122"/>
      <c r="AD218" s="122"/>
      <c r="AE218" s="122"/>
      <c r="AF218" s="122"/>
      <c r="AG218" s="122"/>
      <c r="AH218" s="122"/>
      <c r="AI218" s="122"/>
      <c r="AJ218" s="223"/>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181"/>
      <c r="BS218" s="181"/>
      <c r="BT218" s="181"/>
      <c r="BU218" s="181"/>
      <c r="BV218" s="181"/>
      <c r="BW218" s="181"/>
      <c r="BX218" s="181"/>
      <c r="BY218" s="181"/>
      <c r="BZ218" s="181"/>
      <c r="CA218" s="181"/>
      <c r="CB218" s="181"/>
      <c r="CC218" s="181"/>
      <c r="CD218" s="181"/>
      <c r="CE218" s="181"/>
      <c r="CF218" s="181"/>
      <c r="CG218" s="181"/>
      <c r="CH218" s="181"/>
      <c r="CI218" s="181"/>
      <c r="CJ218" s="181"/>
      <c r="CK218" s="181"/>
      <c r="CL218" s="181"/>
      <c r="CM218" s="181"/>
      <c r="CN218" s="181"/>
      <c r="CO218" s="181"/>
      <c r="CP218" s="181"/>
      <c r="CQ218" s="181"/>
      <c r="CR218" s="181"/>
      <c r="CS218" s="181"/>
      <c r="CT218" s="181"/>
      <c r="CU218" s="181"/>
      <c r="CV218" s="181"/>
      <c r="CW218" s="181"/>
      <c r="CX218" s="181"/>
      <c r="CY218" s="181"/>
      <c r="CZ218" s="181"/>
      <c r="DA218" s="181"/>
      <c r="DB218" s="181"/>
      <c r="DC218" s="181"/>
      <c r="DD218" s="181"/>
      <c r="DE218" s="181"/>
      <c r="DF218" s="181"/>
      <c r="DG218" s="181"/>
      <c r="DH218" s="181"/>
      <c r="DI218" s="181"/>
      <c r="DJ218" s="181"/>
      <c r="DK218" s="181"/>
      <c r="DL218" s="181"/>
      <c r="DM218" s="181"/>
      <c r="DN218" s="181"/>
      <c r="DO218" s="181"/>
      <c r="DP218" s="181"/>
      <c r="DQ218" s="181"/>
      <c r="DR218" s="181"/>
      <c r="DS218" s="181"/>
      <c r="DT218" s="181"/>
      <c r="DU218" s="181"/>
      <c r="DV218" s="181"/>
      <c r="DW218" s="181"/>
      <c r="DX218" s="181"/>
      <c r="DY218" s="181"/>
      <c r="DZ218" s="181"/>
      <c r="EA218" s="181"/>
      <c r="EB218" s="181"/>
      <c r="EC218" s="181"/>
      <c r="ED218" s="181"/>
      <c r="EE218" s="181"/>
      <c r="EF218" s="181"/>
      <c r="EG218" s="181"/>
      <c r="EH218" s="181"/>
      <c r="EI218" s="181"/>
      <c r="EJ218" s="181"/>
      <c r="EK218" s="181"/>
      <c r="EL218" s="181"/>
      <c r="EM218" s="181"/>
      <c r="EN218" s="181"/>
      <c r="EO218" s="181"/>
      <c r="EP218" s="181"/>
      <c r="EQ218" s="181"/>
      <c r="ER218" s="181"/>
      <c r="ES218" s="181"/>
      <c r="ET218" s="181"/>
      <c r="EU218" s="181"/>
      <c r="EV218" s="181"/>
      <c r="EW218" s="181"/>
      <c r="EX218" s="181"/>
      <c r="EY218" s="181"/>
      <c r="EZ218" s="181"/>
      <c r="FA218" s="181"/>
      <c r="FB218" s="181"/>
      <c r="FC218" s="181"/>
      <c r="FD218" s="181"/>
      <c r="FE218" s="181"/>
      <c r="FF218" s="181"/>
      <c r="FG218" s="181"/>
      <c r="FH218" s="181"/>
      <c r="FI218" s="181"/>
      <c r="FJ218" s="181"/>
      <c r="FK218" s="181"/>
      <c r="FL218" s="181"/>
      <c r="FM218" s="181"/>
      <c r="FN218" s="181"/>
      <c r="FO218" s="181"/>
      <c r="FP218" s="181"/>
      <c r="FQ218" s="181"/>
      <c r="FR218" s="181"/>
      <c r="FS218" s="181"/>
      <c r="FT218" s="181"/>
      <c r="FU218" s="181"/>
      <c r="FV218" s="181"/>
      <c r="FW218" s="181"/>
      <c r="FX218" s="181"/>
      <c r="FY218" s="181"/>
      <c r="FZ218" s="181"/>
      <c r="GA218" s="181"/>
      <c r="GB218" s="181"/>
      <c r="GC218" s="181"/>
      <c r="GD218" s="181"/>
      <c r="GE218" s="181"/>
      <c r="GF218" s="181"/>
      <c r="GG218" s="181"/>
      <c r="GH218" s="181"/>
      <c r="GI218" s="181"/>
      <c r="GJ218" s="181"/>
      <c r="GK218" s="181"/>
      <c r="GL218" s="181"/>
      <c r="GM218" s="181"/>
      <c r="GN218" s="181"/>
      <c r="GO218" s="181"/>
      <c r="GP218" s="181"/>
      <c r="GQ218" s="181"/>
      <c r="GR218" s="181"/>
      <c r="GS218" s="181"/>
      <c r="GT218" s="181"/>
      <c r="GU218" s="181"/>
      <c r="GV218" s="181"/>
      <c r="GW218" s="181"/>
      <c r="GX218" s="181"/>
      <c r="GY218" s="181"/>
      <c r="GZ218" s="181"/>
      <c r="HA218" s="181"/>
      <c r="HB218" s="181"/>
      <c r="HC218" s="181"/>
      <c r="HD218" s="181"/>
      <c r="HE218" s="181"/>
      <c r="HF218" s="181"/>
      <c r="HG218" s="181"/>
      <c r="HH218" s="181"/>
      <c r="HI218" s="181"/>
      <c r="HJ218" s="181"/>
      <c r="HK218" s="181"/>
      <c r="HL218" s="181"/>
      <c r="HM218" s="181"/>
      <c r="HN218" s="181"/>
      <c r="HO218" s="181"/>
      <c r="HP218" s="181"/>
      <c r="HQ218" s="181"/>
      <c r="HR218" s="181"/>
      <c r="HS218" s="181"/>
      <c r="HT218" s="181"/>
      <c r="HU218" s="181"/>
      <c r="HV218" s="181"/>
      <c r="HW218" s="181"/>
      <c r="HX218" s="181"/>
      <c r="HY218" s="181"/>
      <c r="HZ218" s="181"/>
      <c r="IA218" s="181"/>
      <c r="IB218" s="181"/>
      <c r="IC218" s="181"/>
      <c r="ID218" s="181"/>
      <c r="IE218" s="181"/>
      <c r="IF218" s="181"/>
      <c r="IG218" s="181"/>
      <c r="IH218" s="181"/>
      <c r="II218" s="181"/>
      <c r="IJ218" s="181"/>
      <c r="IK218" s="181"/>
      <c r="IL218" s="181"/>
      <c r="IM218" s="181"/>
      <c r="IN218" s="181"/>
      <c r="IO218" s="181"/>
      <c r="IP218" s="181"/>
      <c r="IQ218" s="181"/>
      <c r="IR218" s="181"/>
    </row>
    <row r="219" spans="1:252" s="179" customFormat="1" ht="77.25" customHeight="1" x14ac:dyDescent="0.3">
      <c r="A219" s="181"/>
      <c r="B219" s="181"/>
      <c r="C219" s="181"/>
      <c r="D219" s="181"/>
      <c r="E219" s="232"/>
      <c r="F219" s="223"/>
      <c r="G219" s="118">
        <v>212</v>
      </c>
      <c r="H219" s="184" t="s">
        <v>994</v>
      </c>
      <c r="I219" s="124">
        <v>70</v>
      </c>
      <c r="J219" s="120">
        <v>197</v>
      </c>
      <c r="K219" s="127" t="s">
        <v>1000</v>
      </c>
      <c r="L219" s="227"/>
      <c r="M219" s="234"/>
      <c r="N219" s="223"/>
      <c r="O219" s="223"/>
      <c r="P219" s="223"/>
      <c r="Q219" s="223"/>
      <c r="R219" s="129"/>
      <c r="S219" s="129" t="s">
        <v>113</v>
      </c>
      <c r="T219" s="129"/>
      <c r="U219" s="129"/>
      <c r="V219" s="122"/>
      <c r="W219" s="122"/>
      <c r="X219" s="122"/>
      <c r="Y219" s="122"/>
      <c r="Z219" s="122"/>
      <c r="AA219" s="122"/>
      <c r="AB219" s="122"/>
      <c r="AC219" s="122"/>
      <c r="AD219" s="122"/>
      <c r="AE219" s="122"/>
      <c r="AF219" s="122"/>
      <c r="AG219" s="122"/>
      <c r="AH219" s="122"/>
      <c r="AI219" s="122"/>
      <c r="AJ219" s="223"/>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c r="DF219" s="181"/>
      <c r="DG219" s="181"/>
      <c r="DH219" s="181"/>
      <c r="DI219" s="181"/>
      <c r="DJ219" s="181"/>
      <c r="DK219" s="181"/>
      <c r="DL219" s="181"/>
      <c r="DM219" s="181"/>
      <c r="DN219" s="181"/>
      <c r="DO219" s="181"/>
      <c r="DP219" s="181"/>
      <c r="DQ219" s="181"/>
      <c r="DR219" s="181"/>
      <c r="DS219" s="181"/>
      <c r="DT219" s="181"/>
      <c r="DU219" s="181"/>
      <c r="DV219" s="181"/>
      <c r="DW219" s="181"/>
      <c r="DX219" s="181"/>
      <c r="DY219" s="181"/>
      <c r="DZ219" s="181"/>
      <c r="EA219" s="181"/>
      <c r="EB219" s="181"/>
      <c r="EC219" s="181"/>
      <c r="ED219" s="181"/>
      <c r="EE219" s="181"/>
      <c r="EF219" s="181"/>
      <c r="EG219" s="181"/>
      <c r="EH219" s="181"/>
      <c r="EI219" s="181"/>
      <c r="EJ219" s="181"/>
      <c r="EK219" s="181"/>
      <c r="EL219" s="181"/>
      <c r="EM219" s="181"/>
      <c r="EN219" s="181"/>
      <c r="EO219" s="181"/>
      <c r="EP219" s="181"/>
      <c r="EQ219" s="181"/>
      <c r="ER219" s="181"/>
      <c r="ES219" s="181"/>
      <c r="ET219" s="181"/>
      <c r="EU219" s="181"/>
      <c r="EV219" s="181"/>
      <c r="EW219" s="181"/>
      <c r="EX219" s="181"/>
      <c r="EY219" s="181"/>
      <c r="EZ219" s="181"/>
      <c r="FA219" s="181"/>
      <c r="FB219" s="181"/>
      <c r="FC219" s="181"/>
      <c r="FD219" s="181"/>
      <c r="FE219" s="181"/>
      <c r="FF219" s="181"/>
      <c r="FG219" s="181"/>
      <c r="FH219" s="181"/>
      <c r="FI219" s="181"/>
      <c r="FJ219" s="181"/>
      <c r="FK219" s="181"/>
      <c r="FL219" s="181"/>
      <c r="FM219" s="181"/>
      <c r="FN219" s="181"/>
      <c r="FO219" s="181"/>
      <c r="FP219" s="181"/>
      <c r="FQ219" s="181"/>
      <c r="FR219" s="181"/>
      <c r="FS219" s="181"/>
      <c r="FT219" s="181"/>
      <c r="FU219" s="181"/>
      <c r="FV219" s="181"/>
      <c r="FW219" s="181"/>
      <c r="FX219" s="181"/>
      <c r="FY219" s="181"/>
      <c r="FZ219" s="181"/>
      <c r="GA219" s="181"/>
      <c r="GB219" s="181"/>
      <c r="GC219" s="181"/>
      <c r="GD219" s="181"/>
      <c r="GE219" s="181"/>
      <c r="GF219" s="181"/>
      <c r="GG219" s="181"/>
      <c r="GH219" s="181"/>
      <c r="GI219" s="181"/>
      <c r="GJ219" s="181"/>
      <c r="GK219" s="181"/>
      <c r="GL219" s="181"/>
      <c r="GM219" s="181"/>
      <c r="GN219" s="181"/>
      <c r="GO219" s="181"/>
      <c r="GP219" s="181"/>
      <c r="GQ219" s="181"/>
      <c r="GR219" s="181"/>
      <c r="GS219" s="181"/>
      <c r="GT219" s="181"/>
      <c r="GU219" s="181"/>
      <c r="GV219" s="181"/>
      <c r="GW219" s="181"/>
      <c r="GX219" s="181"/>
      <c r="GY219" s="181"/>
      <c r="GZ219" s="181"/>
      <c r="HA219" s="181"/>
      <c r="HB219" s="181"/>
      <c r="HC219" s="181"/>
      <c r="HD219" s="181"/>
      <c r="HE219" s="181"/>
      <c r="HF219" s="181"/>
      <c r="HG219" s="181"/>
      <c r="HH219" s="181"/>
      <c r="HI219" s="181"/>
      <c r="HJ219" s="181"/>
      <c r="HK219" s="181"/>
      <c r="HL219" s="181"/>
      <c r="HM219" s="181"/>
      <c r="HN219" s="181"/>
      <c r="HO219" s="181"/>
      <c r="HP219" s="181"/>
      <c r="HQ219" s="181"/>
      <c r="HR219" s="181"/>
      <c r="HS219" s="181"/>
      <c r="HT219" s="181"/>
      <c r="HU219" s="181"/>
      <c r="HV219" s="181"/>
      <c r="HW219" s="181"/>
      <c r="HX219" s="181"/>
      <c r="HY219" s="181"/>
      <c r="HZ219" s="181"/>
      <c r="IA219" s="181"/>
      <c r="IB219" s="181"/>
      <c r="IC219" s="181"/>
      <c r="ID219" s="181"/>
      <c r="IE219" s="181"/>
      <c r="IF219" s="181"/>
      <c r="IG219" s="181"/>
      <c r="IH219" s="181"/>
      <c r="II219" s="181"/>
      <c r="IJ219" s="181"/>
      <c r="IK219" s="181"/>
      <c r="IL219" s="181"/>
      <c r="IM219" s="181"/>
      <c r="IN219" s="181"/>
      <c r="IO219" s="181"/>
      <c r="IP219" s="181"/>
      <c r="IQ219" s="181"/>
      <c r="IR219" s="181"/>
    </row>
    <row r="220" spans="1:252" s="179" customFormat="1" ht="71.25" customHeight="1" x14ac:dyDescent="0.3">
      <c r="A220" s="181"/>
      <c r="B220" s="181"/>
      <c r="C220" s="181"/>
      <c r="D220" s="181"/>
      <c r="E220" s="232"/>
      <c r="F220" s="223"/>
      <c r="G220" s="118">
        <v>213</v>
      </c>
      <c r="H220" s="180" t="s">
        <v>987</v>
      </c>
      <c r="I220" s="124">
        <v>0</v>
      </c>
      <c r="J220" s="236">
        <v>198</v>
      </c>
      <c r="K220" s="229" t="s">
        <v>981</v>
      </c>
      <c r="L220" s="227"/>
      <c r="M220" s="234"/>
      <c r="N220" s="223"/>
      <c r="O220" s="223"/>
      <c r="P220" s="223"/>
      <c r="Q220" s="223"/>
      <c r="R220" s="129"/>
      <c r="S220" s="129" t="s">
        <v>113</v>
      </c>
      <c r="T220" s="129"/>
      <c r="U220" s="129"/>
      <c r="V220" s="122"/>
      <c r="W220" s="122"/>
      <c r="X220" s="122"/>
      <c r="Y220" s="122"/>
      <c r="Z220" s="122"/>
      <c r="AA220" s="122"/>
      <c r="AB220" s="122"/>
      <c r="AC220" s="122"/>
      <c r="AD220" s="122"/>
      <c r="AE220" s="122"/>
      <c r="AF220" s="122"/>
      <c r="AG220" s="122"/>
      <c r="AH220" s="122"/>
      <c r="AI220" s="122"/>
      <c r="AJ220" s="223"/>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1"/>
      <c r="BP220" s="181"/>
      <c r="BQ220" s="181"/>
      <c r="BR220" s="181"/>
      <c r="BS220" s="181"/>
      <c r="BT220" s="181"/>
      <c r="BU220" s="181"/>
      <c r="BV220" s="181"/>
      <c r="BW220" s="181"/>
      <c r="BX220" s="181"/>
      <c r="BY220" s="181"/>
      <c r="BZ220" s="181"/>
      <c r="CA220" s="181"/>
      <c r="CB220" s="181"/>
      <c r="CC220" s="181"/>
      <c r="CD220" s="181"/>
      <c r="CE220" s="181"/>
      <c r="CF220" s="181"/>
      <c r="CG220" s="181"/>
      <c r="CH220" s="181"/>
      <c r="CI220" s="181"/>
      <c r="CJ220" s="181"/>
      <c r="CK220" s="181"/>
      <c r="CL220" s="181"/>
      <c r="CM220" s="181"/>
      <c r="CN220" s="181"/>
      <c r="CO220" s="181"/>
      <c r="CP220" s="181"/>
      <c r="CQ220" s="181"/>
      <c r="CR220" s="181"/>
      <c r="CS220" s="181"/>
      <c r="CT220" s="181"/>
      <c r="CU220" s="181"/>
      <c r="CV220" s="181"/>
      <c r="CW220" s="181"/>
      <c r="CX220" s="181"/>
      <c r="CY220" s="181"/>
      <c r="CZ220" s="181"/>
      <c r="DA220" s="181"/>
      <c r="DB220" s="181"/>
      <c r="DC220" s="181"/>
      <c r="DD220" s="181"/>
      <c r="DE220" s="181"/>
      <c r="DF220" s="181"/>
      <c r="DG220" s="181"/>
      <c r="DH220" s="181"/>
      <c r="DI220" s="181"/>
      <c r="DJ220" s="181"/>
      <c r="DK220" s="181"/>
      <c r="DL220" s="181"/>
      <c r="DM220" s="181"/>
      <c r="DN220" s="181"/>
      <c r="DO220" s="181"/>
      <c r="DP220" s="181"/>
      <c r="DQ220" s="181"/>
      <c r="DR220" s="181"/>
      <c r="DS220" s="181"/>
      <c r="DT220" s="181"/>
      <c r="DU220" s="181"/>
      <c r="DV220" s="181"/>
      <c r="DW220" s="181"/>
      <c r="DX220" s="181"/>
      <c r="DY220" s="181"/>
      <c r="DZ220" s="181"/>
      <c r="EA220" s="181"/>
      <c r="EB220" s="181"/>
      <c r="EC220" s="181"/>
      <c r="ED220" s="181"/>
      <c r="EE220" s="181"/>
      <c r="EF220" s="181"/>
      <c r="EG220" s="181"/>
      <c r="EH220" s="181"/>
      <c r="EI220" s="181"/>
      <c r="EJ220" s="181"/>
      <c r="EK220" s="181"/>
      <c r="EL220" s="181"/>
      <c r="EM220" s="181"/>
      <c r="EN220" s="181"/>
      <c r="EO220" s="181"/>
      <c r="EP220" s="181"/>
      <c r="EQ220" s="181"/>
      <c r="ER220" s="181"/>
      <c r="ES220" s="181"/>
      <c r="ET220" s="181"/>
      <c r="EU220" s="181"/>
      <c r="EV220" s="181"/>
      <c r="EW220" s="181"/>
      <c r="EX220" s="181"/>
      <c r="EY220" s="181"/>
      <c r="EZ220" s="181"/>
      <c r="FA220" s="181"/>
      <c r="FB220" s="181"/>
      <c r="FC220" s="181"/>
      <c r="FD220" s="181"/>
      <c r="FE220" s="181"/>
      <c r="FF220" s="181"/>
      <c r="FG220" s="181"/>
      <c r="FH220" s="181"/>
      <c r="FI220" s="181"/>
      <c r="FJ220" s="181"/>
      <c r="FK220" s="181"/>
      <c r="FL220" s="181"/>
      <c r="FM220" s="181"/>
      <c r="FN220" s="181"/>
      <c r="FO220" s="181"/>
      <c r="FP220" s="181"/>
      <c r="FQ220" s="181"/>
      <c r="FR220" s="181"/>
      <c r="FS220" s="181"/>
      <c r="FT220" s="181"/>
      <c r="FU220" s="181"/>
      <c r="FV220" s="181"/>
      <c r="FW220" s="181"/>
      <c r="FX220" s="181"/>
      <c r="FY220" s="181"/>
      <c r="FZ220" s="181"/>
      <c r="GA220" s="181"/>
      <c r="GB220" s="181"/>
      <c r="GC220" s="181"/>
      <c r="GD220" s="181"/>
      <c r="GE220" s="181"/>
      <c r="GF220" s="181"/>
      <c r="GG220" s="181"/>
      <c r="GH220" s="181"/>
      <c r="GI220" s="181"/>
      <c r="GJ220" s="181"/>
      <c r="GK220" s="181"/>
      <c r="GL220" s="181"/>
      <c r="GM220" s="181"/>
      <c r="GN220" s="181"/>
      <c r="GO220" s="181"/>
      <c r="GP220" s="181"/>
      <c r="GQ220" s="181"/>
      <c r="GR220" s="181"/>
      <c r="GS220" s="181"/>
      <c r="GT220" s="181"/>
      <c r="GU220" s="181"/>
      <c r="GV220" s="181"/>
      <c r="GW220" s="181"/>
      <c r="GX220" s="181"/>
      <c r="GY220" s="181"/>
      <c r="GZ220" s="181"/>
      <c r="HA220" s="181"/>
      <c r="HB220" s="181"/>
      <c r="HC220" s="181"/>
      <c r="HD220" s="181"/>
      <c r="HE220" s="181"/>
      <c r="HF220" s="181"/>
      <c r="HG220" s="181"/>
      <c r="HH220" s="181"/>
      <c r="HI220" s="181"/>
      <c r="HJ220" s="181"/>
      <c r="HK220" s="181"/>
      <c r="HL220" s="181"/>
      <c r="HM220" s="181"/>
      <c r="HN220" s="181"/>
      <c r="HO220" s="181"/>
      <c r="HP220" s="181"/>
      <c r="HQ220" s="181"/>
      <c r="HR220" s="181"/>
      <c r="HS220" s="181"/>
      <c r="HT220" s="181"/>
      <c r="HU220" s="181"/>
      <c r="HV220" s="181"/>
      <c r="HW220" s="181"/>
      <c r="HX220" s="181"/>
      <c r="HY220" s="181"/>
      <c r="HZ220" s="181"/>
      <c r="IA220" s="181"/>
      <c r="IB220" s="181"/>
      <c r="IC220" s="181"/>
      <c r="ID220" s="181"/>
      <c r="IE220" s="181"/>
      <c r="IF220" s="181"/>
      <c r="IG220" s="181"/>
      <c r="IH220" s="181"/>
      <c r="II220" s="181"/>
      <c r="IJ220" s="181"/>
      <c r="IK220" s="181"/>
      <c r="IL220" s="181"/>
      <c r="IM220" s="181"/>
      <c r="IN220" s="181"/>
      <c r="IO220" s="181"/>
      <c r="IP220" s="181"/>
      <c r="IQ220" s="181"/>
      <c r="IR220" s="181"/>
    </row>
    <row r="221" spans="1:252" s="179" customFormat="1" ht="71.25" customHeight="1" x14ac:dyDescent="0.3">
      <c r="A221" s="181"/>
      <c r="B221" s="181"/>
      <c r="C221" s="181"/>
      <c r="D221" s="181"/>
      <c r="E221" s="232"/>
      <c r="F221" s="223"/>
      <c r="G221" s="118">
        <v>214</v>
      </c>
      <c r="H221" s="180" t="s">
        <v>988</v>
      </c>
      <c r="I221" s="124">
        <v>0</v>
      </c>
      <c r="J221" s="238"/>
      <c r="K221" s="229"/>
      <c r="L221" s="227"/>
      <c r="M221" s="234"/>
      <c r="N221" s="223"/>
      <c r="O221" s="223"/>
      <c r="P221" s="223"/>
      <c r="Q221" s="223"/>
      <c r="R221" s="129"/>
      <c r="S221" s="129" t="s">
        <v>113</v>
      </c>
      <c r="T221" s="129"/>
      <c r="U221" s="129"/>
      <c r="V221" s="122"/>
      <c r="W221" s="122"/>
      <c r="X221" s="122"/>
      <c r="Y221" s="122"/>
      <c r="Z221" s="122"/>
      <c r="AA221" s="122"/>
      <c r="AB221" s="122"/>
      <c r="AC221" s="122"/>
      <c r="AD221" s="122"/>
      <c r="AE221" s="122"/>
      <c r="AF221" s="122"/>
      <c r="AG221" s="122"/>
      <c r="AH221" s="122"/>
      <c r="AI221" s="122"/>
      <c r="AJ221" s="223"/>
      <c r="AK221" s="181"/>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181"/>
      <c r="BS221" s="181"/>
      <c r="BT221" s="181"/>
      <c r="BU221" s="181"/>
      <c r="BV221" s="181"/>
      <c r="BW221" s="181"/>
      <c r="BX221" s="181"/>
      <c r="BY221" s="181"/>
      <c r="BZ221" s="181"/>
      <c r="CA221" s="181"/>
      <c r="CB221" s="181"/>
      <c r="CC221" s="181"/>
      <c r="CD221" s="181"/>
      <c r="CE221" s="181"/>
      <c r="CF221" s="181"/>
      <c r="CG221" s="181"/>
      <c r="CH221" s="181"/>
      <c r="CI221" s="181"/>
      <c r="CJ221" s="181"/>
      <c r="CK221" s="181"/>
      <c r="CL221" s="181"/>
      <c r="CM221" s="181"/>
      <c r="CN221" s="181"/>
      <c r="CO221" s="181"/>
      <c r="CP221" s="181"/>
      <c r="CQ221" s="181"/>
      <c r="CR221" s="181"/>
      <c r="CS221" s="181"/>
      <c r="CT221" s="181"/>
      <c r="CU221" s="181"/>
      <c r="CV221" s="181"/>
      <c r="CW221" s="181"/>
      <c r="CX221" s="181"/>
      <c r="CY221" s="181"/>
      <c r="CZ221" s="181"/>
      <c r="DA221" s="181"/>
      <c r="DB221" s="181"/>
      <c r="DC221" s="181"/>
      <c r="DD221" s="181"/>
      <c r="DE221" s="181"/>
      <c r="DF221" s="181"/>
      <c r="DG221" s="181"/>
      <c r="DH221" s="181"/>
      <c r="DI221" s="181"/>
      <c r="DJ221" s="181"/>
      <c r="DK221" s="181"/>
      <c r="DL221" s="181"/>
      <c r="DM221" s="181"/>
      <c r="DN221" s="181"/>
      <c r="DO221" s="181"/>
      <c r="DP221" s="181"/>
      <c r="DQ221" s="181"/>
      <c r="DR221" s="181"/>
      <c r="DS221" s="181"/>
      <c r="DT221" s="181"/>
      <c r="DU221" s="181"/>
      <c r="DV221" s="181"/>
      <c r="DW221" s="181"/>
      <c r="DX221" s="181"/>
      <c r="DY221" s="181"/>
      <c r="DZ221" s="181"/>
      <c r="EA221" s="181"/>
      <c r="EB221" s="181"/>
      <c r="EC221" s="181"/>
      <c r="ED221" s="181"/>
      <c r="EE221" s="181"/>
      <c r="EF221" s="181"/>
      <c r="EG221" s="181"/>
      <c r="EH221" s="181"/>
      <c r="EI221" s="181"/>
      <c r="EJ221" s="181"/>
      <c r="EK221" s="181"/>
      <c r="EL221" s="181"/>
      <c r="EM221" s="181"/>
      <c r="EN221" s="181"/>
      <c r="EO221" s="181"/>
      <c r="EP221" s="181"/>
      <c r="EQ221" s="181"/>
      <c r="ER221" s="181"/>
      <c r="ES221" s="181"/>
      <c r="ET221" s="181"/>
      <c r="EU221" s="181"/>
      <c r="EV221" s="181"/>
      <c r="EW221" s="181"/>
      <c r="EX221" s="181"/>
      <c r="EY221" s="181"/>
      <c r="EZ221" s="181"/>
      <c r="FA221" s="181"/>
      <c r="FB221" s="181"/>
      <c r="FC221" s="181"/>
      <c r="FD221" s="181"/>
      <c r="FE221" s="181"/>
      <c r="FF221" s="181"/>
      <c r="FG221" s="181"/>
      <c r="FH221" s="181"/>
      <c r="FI221" s="181"/>
      <c r="FJ221" s="181"/>
      <c r="FK221" s="181"/>
      <c r="FL221" s="181"/>
      <c r="FM221" s="181"/>
      <c r="FN221" s="181"/>
      <c r="FO221" s="181"/>
      <c r="FP221" s="181"/>
      <c r="FQ221" s="181"/>
      <c r="FR221" s="181"/>
      <c r="FS221" s="181"/>
      <c r="FT221" s="181"/>
      <c r="FU221" s="181"/>
      <c r="FV221" s="181"/>
      <c r="FW221" s="181"/>
      <c r="FX221" s="181"/>
      <c r="FY221" s="181"/>
      <c r="FZ221" s="181"/>
      <c r="GA221" s="181"/>
      <c r="GB221" s="181"/>
      <c r="GC221" s="181"/>
      <c r="GD221" s="181"/>
      <c r="GE221" s="181"/>
      <c r="GF221" s="181"/>
      <c r="GG221" s="181"/>
      <c r="GH221" s="181"/>
      <c r="GI221" s="181"/>
      <c r="GJ221" s="181"/>
      <c r="GK221" s="181"/>
      <c r="GL221" s="181"/>
      <c r="GM221" s="181"/>
      <c r="GN221" s="181"/>
      <c r="GO221" s="181"/>
      <c r="GP221" s="181"/>
      <c r="GQ221" s="181"/>
      <c r="GR221" s="181"/>
      <c r="GS221" s="181"/>
      <c r="GT221" s="181"/>
      <c r="GU221" s="181"/>
      <c r="GV221" s="181"/>
      <c r="GW221" s="181"/>
      <c r="GX221" s="181"/>
      <c r="GY221" s="181"/>
      <c r="GZ221" s="181"/>
      <c r="HA221" s="181"/>
      <c r="HB221" s="181"/>
      <c r="HC221" s="181"/>
      <c r="HD221" s="181"/>
      <c r="HE221" s="181"/>
      <c r="HF221" s="181"/>
      <c r="HG221" s="181"/>
      <c r="HH221" s="181"/>
      <c r="HI221" s="181"/>
      <c r="HJ221" s="181"/>
      <c r="HK221" s="181"/>
      <c r="HL221" s="181"/>
      <c r="HM221" s="181"/>
      <c r="HN221" s="181"/>
      <c r="HO221" s="181"/>
      <c r="HP221" s="181"/>
      <c r="HQ221" s="181"/>
      <c r="HR221" s="181"/>
      <c r="HS221" s="181"/>
      <c r="HT221" s="181"/>
      <c r="HU221" s="181"/>
      <c r="HV221" s="181"/>
      <c r="HW221" s="181"/>
      <c r="HX221" s="181"/>
      <c r="HY221" s="181"/>
      <c r="HZ221" s="181"/>
      <c r="IA221" s="181"/>
      <c r="IB221" s="181"/>
      <c r="IC221" s="181"/>
      <c r="ID221" s="181"/>
      <c r="IE221" s="181"/>
      <c r="IF221" s="181"/>
      <c r="IG221" s="181"/>
      <c r="IH221" s="181"/>
      <c r="II221" s="181"/>
      <c r="IJ221" s="181"/>
      <c r="IK221" s="181"/>
      <c r="IL221" s="181"/>
      <c r="IM221" s="181"/>
      <c r="IN221" s="181"/>
      <c r="IO221" s="181"/>
      <c r="IP221" s="181"/>
      <c r="IQ221" s="181"/>
      <c r="IR221" s="181"/>
    </row>
    <row r="222" spans="1:252" s="179" customFormat="1" ht="71.25" customHeight="1" x14ac:dyDescent="0.3">
      <c r="A222" s="181"/>
      <c r="B222" s="181"/>
      <c r="C222" s="181"/>
      <c r="D222" s="181"/>
      <c r="E222" s="232"/>
      <c r="F222" s="223"/>
      <c r="G222" s="118">
        <v>215</v>
      </c>
      <c r="H222" s="180" t="s">
        <v>989</v>
      </c>
      <c r="I222" s="124">
        <v>0</v>
      </c>
      <c r="J222" s="237"/>
      <c r="K222" s="229"/>
      <c r="L222" s="227"/>
      <c r="M222" s="234"/>
      <c r="N222" s="223"/>
      <c r="O222" s="223"/>
      <c r="P222" s="223"/>
      <c r="Q222" s="223"/>
      <c r="R222" s="129"/>
      <c r="S222" s="129" t="s">
        <v>113</v>
      </c>
      <c r="T222" s="129"/>
      <c r="U222" s="129"/>
      <c r="V222" s="122"/>
      <c r="W222" s="122"/>
      <c r="X222" s="122"/>
      <c r="Y222" s="122"/>
      <c r="Z222" s="122"/>
      <c r="AA222" s="122"/>
      <c r="AB222" s="122"/>
      <c r="AC222" s="122"/>
      <c r="AD222" s="122"/>
      <c r="AE222" s="122"/>
      <c r="AF222" s="122"/>
      <c r="AG222" s="122"/>
      <c r="AH222" s="122"/>
      <c r="AI222" s="122"/>
      <c r="AJ222" s="223"/>
      <c r="AK222" s="181"/>
      <c r="AL222" s="181"/>
      <c r="AM222" s="181"/>
      <c r="AN222" s="181"/>
      <c r="AO222" s="181"/>
      <c r="AP222" s="181"/>
      <c r="AQ222" s="181"/>
      <c r="AR222" s="181"/>
      <c r="AS222" s="181"/>
      <c r="AT222" s="181"/>
      <c r="AU222" s="181"/>
      <c r="AV222" s="181"/>
      <c r="AW222" s="181"/>
      <c r="AX222" s="181"/>
      <c r="AY222" s="181"/>
      <c r="AZ222" s="181"/>
      <c r="BA222" s="181"/>
      <c r="BB222" s="181"/>
      <c r="BC222" s="181"/>
      <c r="BD222" s="181"/>
      <c r="BE222" s="181"/>
      <c r="BF222" s="181"/>
      <c r="BG222" s="181"/>
      <c r="BH222" s="181"/>
      <c r="BI222" s="181"/>
      <c r="BJ222" s="181"/>
      <c r="BK222" s="181"/>
      <c r="BL222" s="181"/>
      <c r="BM222" s="181"/>
      <c r="BN222" s="181"/>
      <c r="BO222" s="181"/>
      <c r="BP222" s="181"/>
      <c r="BQ222" s="181"/>
      <c r="BR222" s="181"/>
      <c r="BS222" s="181"/>
      <c r="BT222" s="181"/>
      <c r="BU222" s="181"/>
      <c r="BV222" s="181"/>
      <c r="BW222" s="181"/>
      <c r="BX222" s="181"/>
      <c r="BY222" s="181"/>
      <c r="BZ222" s="181"/>
      <c r="CA222" s="181"/>
      <c r="CB222" s="181"/>
      <c r="CC222" s="181"/>
      <c r="CD222" s="181"/>
      <c r="CE222" s="181"/>
      <c r="CF222" s="181"/>
      <c r="CG222" s="181"/>
      <c r="CH222" s="181"/>
      <c r="CI222" s="181"/>
      <c r="CJ222" s="181"/>
      <c r="CK222" s="181"/>
      <c r="CL222" s="181"/>
      <c r="CM222" s="181"/>
      <c r="CN222" s="181"/>
      <c r="CO222" s="181"/>
      <c r="CP222" s="181"/>
      <c r="CQ222" s="181"/>
      <c r="CR222" s="181"/>
      <c r="CS222" s="181"/>
      <c r="CT222" s="181"/>
      <c r="CU222" s="181"/>
      <c r="CV222" s="181"/>
      <c r="CW222" s="181"/>
      <c r="CX222" s="181"/>
      <c r="CY222" s="181"/>
      <c r="CZ222" s="181"/>
      <c r="DA222" s="181"/>
      <c r="DB222" s="181"/>
      <c r="DC222" s="181"/>
      <c r="DD222" s="181"/>
      <c r="DE222" s="181"/>
      <c r="DF222" s="181"/>
      <c r="DG222" s="181"/>
      <c r="DH222" s="181"/>
      <c r="DI222" s="181"/>
      <c r="DJ222" s="181"/>
      <c r="DK222" s="181"/>
      <c r="DL222" s="181"/>
      <c r="DM222" s="181"/>
      <c r="DN222" s="181"/>
      <c r="DO222" s="181"/>
      <c r="DP222" s="181"/>
      <c r="DQ222" s="181"/>
      <c r="DR222" s="181"/>
      <c r="DS222" s="181"/>
      <c r="DT222" s="181"/>
      <c r="DU222" s="181"/>
      <c r="DV222" s="181"/>
      <c r="DW222" s="181"/>
      <c r="DX222" s="181"/>
      <c r="DY222" s="181"/>
      <c r="DZ222" s="181"/>
      <c r="EA222" s="181"/>
      <c r="EB222" s="181"/>
      <c r="EC222" s="181"/>
      <c r="ED222" s="181"/>
      <c r="EE222" s="181"/>
      <c r="EF222" s="181"/>
      <c r="EG222" s="181"/>
      <c r="EH222" s="181"/>
      <c r="EI222" s="181"/>
      <c r="EJ222" s="181"/>
      <c r="EK222" s="181"/>
      <c r="EL222" s="181"/>
      <c r="EM222" s="181"/>
      <c r="EN222" s="181"/>
      <c r="EO222" s="181"/>
      <c r="EP222" s="181"/>
      <c r="EQ222" s="181"/>
      <c r="ER222" s="181"/>
      <c r="ES222" s="181"/>
      <c r="ET222" s="181"/>
      <c r="EU222" s="181"/>
      <c r="EV222" s="181"/>
      <c r="EW222" s="181"/>
      <c r="EX222" s="181"/>
      <c r="EY222" s="181"/>
      <c r="EZ222" s="181"/>
      <c r="FA222" s="181"/>
      <c r="FB222" s="181"/>
      <c r="FC222" s="181"/>
      <c r="FD222" s="181"/>
      <c r="FE222" s="181"/>
      <c r="FF222" s="181"/>
      <c r="FG222" s="181"/>
      <c r="FH222" s="181"/>
      <c r="FI222" s="181"/>
      <c r="FJ222" s="181"/>
      <c r="FK222" s="181"/>
      <c r="FL222" s="181"/>
      <c r="FM222" s="181"/>
      <c r="FN222" s="181"/>
      <c r="FO222" s="181"/>
      <c r="FP222" s="181"/>
      <c r="FQ222" s="181"/>
      <c r="FR222" s="181"/>
      <c r="FS222" s="181"/>
      <c r="FT222" s="181"/>
      <c r="FU222" s="181"/>
      <c r="FV222" s="181"/>
      <c r="FW222" s="181"/>
      <c r="FX222" s="181"/>
      <c r="FY222" s="181"/>
      <c r="FZ222" s="181"/>
      <c r="GA222" s="181"/>
      <c r="GB222" s="181"/>
      <c r="GC222" s="181"/>
      <c r="GD222" s="181"/>
      <c r="GE222" s="181"/>
      <c r="GF222" s="181"/>
      <c r="GG222" s="181"/>
      <c r="GH222" s="181"/>
      <c r="GI222" s="181"/>
      <c r="GJ222" s="181"/>
      <c r="GK222" s="181"/>
      <c r="GL222" s="181"/>
      <c r="GM222" s="181"/>
      <c r="GN222" s="181"/>
      <c r="GO222" s="181"/>
      <c r="GP222" s="181"/>
      <c r="GQ222" s="181"/>
      <c r="GR222" s="181"/>
      <c r="GS222" s="181"/>
      <c r="GT222" s="181"/>
      <c r="GU222" s="181"/>
      <c r="GV222" s="181"/>
      <c r="GW222" s="181"/>
      <c r="GX222" s="181"/>
      <c r="GY222" s="181"/>
      <c r="GZ222" s="181"/>
      <c r="HA222" s="181"/>
      <c r="HB222" s="181"/>
      <c r="HC222" s="181"/>
      <c r="HD222" s="181"/>
      <c r="HE222" s="181"/>
      <c r="HF222" s="181"/>
      <c r="HG222" s="181"/>
      <c r="HH222" s="181"/>
      <c r="HI222" s="181"/>
      <c r="HJ222" s="181"/>
      <c r="HK222" s="181"/>
      <c r="HL222" s="181"/>
      <c r="HM222" s="181"/>
      <c r="HN222" s="181"/>
      <c r="HO222" s="181"/>
      <c r="HP222" s="181"/>
      <c r="HQ222" s="181"/>
      <c r="HR222" s="181"/>
      <c r="HS222" s="181"/>
      <c r="HT222" s="181"/>
      <c r="HU222" s="181"/>
      <c r="HV222" s="181"/>
      <c r="HW222" s="181"/>
      <c r="HX222" s="181"/>
      <c r="HY222" s="181"/>
      <c r="HZ222" s="181"/>
      <c r="IA222" s="181"/>
      <c r="IB222" s="181"/>
      <c r="IC222" s="181"/>
      <c r="ID222" s="181"/>
      <c r="IE222" s="181"/>
      <c r="IF222" s="181"/>
      <c r="IG222" s="181"/>
      <c r="IH222" s="181"/>
      <c r="II222" s="181"/>
      <c r="IJ222" s="181"/>
      <c r="IK222" s="181"/>
      <c r="IL222" s="181"/>
      <c r="IM222" s="181"/>
      <c r="IN222" s="181"/>
      <c r="IO222" s="181"/>
      <c r="IP222" s="181"/>
      <c r="IQ222" s="181"/>
      <c r="IR222" s="181"/>
    </row>
    <row r="223" spans="1:252" s="181" customFormat="1" ht="71.25" customHeight="1" x14ac:dyDescent="0.3">
      <c r="E223" s="232"/>
      <c r="F223" s="223"/>
      <c r="G223" s="118">
        <v>216</v>
      </c>
      <c r="H223" s="184" t="s">
        <v>995</v>
      </c>
      <c r="I223" s="168">
        <v>70</v>
      </c>
      <c r="J223" s="236">
        <v>199</v>
      </c>
      <c r="K223" s="229" t="s">
        <v>1000</v>
      </c>
      <c r="L223" s="227"/>
      <c r="M223" s="234"/>
      <c r="N223" s="223"/>
      <c r="O223" s="223"/>
      <c r="P223" s="223"/>
      <c r="Q223" s="223"/>
      <c r="R223" s="129"/>
      <c r="S223" s="129" t="s">
        <v>113</v>
      </c>
      <c r="T223" s="129"/>
      <c r="U223" s="129"/>
      <c r="V223" s="178"/>
      <c r="W223" s="178"/>
      <c r="X223" s="178"/>
      <c r="Y223" s="178"/>
      <c r="Z223" s="178"/>
      <c r="AA223" s="178"/>
      <c r="AB223" s="178"/>
      <c r="AC223" s="178"/>
      <c r="AD223" s="178"/>
      <c r="AE223" s="178"/>
      <c r="AF223" s="178"/>
      <c r="AG223" s="178"/>
      <c r="AH223" s="178"/>
      <c r="AI223" s="178"/>
      <c r="AJ223" s="223"/>
    </row>
    <row r="224" spans="1:252" s="181" customFormat="1" ht="71.25" customHeight="1" x14ac:dyDescent="0.3">
      <c r="E224" s="232"/>
      <c r="F224" s="223"/>
      <c r="G224" s="118">
        <v>217</v>
      </c>
      <c r="H224" s="184" t="s">
        <v>996</v>
      </c>
      <c r="I224" s="168">
        <v>70</v>
      </c>
      <c r="J224" s="238"/>
      <c r="K224" s="229"/>
      <c r="L224" s="227"/>
      <c r="M224" s="234"/>
      <c r="N224" s="223"/>
      <c r="O224" s="223"/>
      <c r="P224" s="223"/>
      <c r="Q224" s="223"/>
      <c r="R224" s="129"/>
      <c r="S224" s="129" t="s">
        <v>113</v>
      </c>
      <c r="T224" s="129"/>
      <c r="U224" s="129"/>
      <c r="V224" s="178"/>
      <c r="W224" s="178"/>
      <c r="X224" s="178"/>
      <c r="Y224" s="178"/>
      <c r="Z224" s="178"/>
      <c r="AA224" s="178"/>
      <c r="AB224" s="178"/>
      <c r="AC224" s="178"/>
      <c r="AD224" s="178"/>
      <c r="AE224" s="178"/>
      <c r="AF224" s="178"/>
      <c r="AG224" s="178"/>
      <c r="AH224" s="178"/>
      <c r="AI224" s="178"/>
      <c r="AJ224" s="223"/>
    </row>
    <row r="225" spans="5:36" s="181" customFormat="1" ht="71.25" customHeight="1" x14ac:dyDescent="0.3">
      <c r="E225" s="232"/>
      <c r="F225" s="223"/>
      <c r="G225" s="118">
        <v>218</v>
      </c>
      <c r="H225" s="184" t="s">
        <v>997</v>
      </c>
      <c r="I225" s="168">
        <v>70</v>
      </c>
      <c r="J225" s="238"/>
      <c r="K225" s="229"/>
      <c r="L225" s="227"/>
      <c r="M225" s="234"/>
      <c r="N225" s="223"/>
      <c r="O225" s="223"/>
      <c r="P225" s="223"/>
      <c r="Q225" s="223"/>
      <c r="R225" s="129"/>
      <c r="S225" s="129" t="s">
        <v>113</v>
      </c>
      <c r="T225" s="129"/>
      <c r="U225" s="129"/>
      <c r="V225" s="178"/>
      <c r="W225" s="178"/>
      <c r="X225" s="178"/>
      <c r="Y225" s="178"/>
      <c r="Z225" s="178"/>
      <c r="AA225" s="178"/>
      <c r="AB225" s="178"/>
      <c r="AC225" s="178"/>
      <c r="AD225" s="178"/>
      <c r="AE225" s="178"/>
      <c r="AF225" s="178"/>
      <c r="AG225" s="178"/>
      <c r="AH225" s="178"/>
      <c r="AI225" s="178"/>
      <c r="AJ225" s="223"/>
    </row>
    <row r="226" spans="5:36" s="181" customFormat="1" ht="71.25" customHeight="1" x14ac:dyDescent="0.3">
      <c r="E226" s="232"/>
      <c r="F226" s="223"/>
      <c r="G226" s="118">
        <v>219</v>
      </c>
      <c r="H226" s="184" t="s">
        <v>998</v>
      </c>
      <c r="I226" s="168">
        <v>70</v>
      </c>
      <c r="J226" s="238"/>
      <c r="K226" s="229"/>
      <c r="L226" s="227"/>
      <c r="M226" s="234"/>
      <c r="N226" s="223"/>
      <c r="O226" s="223"/>
      <c r="P226" s="223"/>
      <c r="Q226" s="223"/>
      <c r="R226" s="129"/>
      <c r="S226" s="129" t="s">
        <v>113</v>
      </c>
      <c r="T226" s="129"/>
      <c r="U226" s="129"/>
      <c r="V226" s="178"/>
      <c r="W226" s="178"/>
      <c r="X226" s="178"/>
      <c r="Y226" s="178"/>
      <c r="Z226" s="178"/>
      <c r="AA226" s="178"/>
      <c r="AB226" s="178"/>
      <c r="AC226" s="178"/>
      <c r="AD226" s="178"/>
      <c r="AE226" s="178"/>
      <c r="AF226" s="178"/>
      <c r="AG226" s="178"/>
      <c r="AH226" s="178"/>
      <c r="AI226" s="178"/>
      <c r="AJ226" s="223"/>
    </row>
    <row r="227" spans="5:36" s="181" customFormat="1" ht="71.25" customHeight="1" x14ac:dyDescent="0.3">
      <c r="E227" s="232"/>
      <c r="F227" s="224"/>
      <c r="G227" s="118">
        <v>220</v>
      </c>
      <c r="H227" s="184" t="s">
        <v>999</v>
      </c>
      <c r="I227" s="168">
        <v>70</v>
      </c>
      <c r="J227" s="237"/>
      <c r="K227" s="229"/>
      <c r="L227" s="228"/>
      <c r="M227" s="235"/>
      <c r="N227" s="224"/>
      <c r="O227" s="224"/>
      <c r="P227" s="224"/>
      <c r="Q227" s="224"/>
      <c r="R227" s="129"/>
      <c r="S227" s="129" t="s">
        <v>113</v>
      </c>
      <c r="T227" s="129"/>
      <c r="U227" s="129"/>
      <c r="V227" s="178"/>
      <c r="W227" s="178"/>
      <c r="X227" s="178"/>
      <c r="Y227" s="178"/>
      <c r="Z227" s="178"/>
      <c r="AA227" s="178"/>
      <c r="AB227" s="178"/>
      <c r="AC227" s="178"/>
      <c r="AD227" s="178"/>
      <c r="AE227" s="178"/>
      <c r="AF227" s="178"/>
      <c r="AG227" s="178"/>
      <c r="AH227" s="178"/>
      <c r="AI227" s="178"/>
      <c r="AJ227" s="224"/>
    </row>
    <row r="228" spans="5:36" ht="49.5" customHeight="1" x14ac:dyDescent="0.25">
      <c r="E228" s="232"/>
      <c r="F228" s="225" t="s">
        <v>42</v>
      </c>
      <c r="G228" s="118">
        <v>221</v>
      </c>
      <c r="H228" s="183" t="s">
        <v>1001</v>
      </c>
      <c r="I228" s="168">
        <v>0</v>
      </c>
      <c r="J228" s="236">
        <v>200</v>
      </c>
      <c r="K228" s="229" t="s">
        <v>981</v>
      </c>
      <c r="L228" s="226" t="s">
        <v>949</v>
      </c>
      <c r="M228" s="233" t="s">
        <v>420</v>
      </c>
      <c r="N228" s="222" t="s">
        <v>113</v>
      </c>
      <c r="O228" s="222"/>
      <c r="P228" s="222"/>
      <c r="Q228" s="222"/>
      <c r="R228" s="129"/>
      <c r="S228" s="129" t="s">
        <v>113</v>
      </c>
      <c r="T228" s="129"/>
      <c r="U228" s="129"/>
      <c r="V228" s="178"/>
      <c r="W228" s="178"/>
      <c r="X228" s="178"/>
      <c r="Y228" s="178"/>
      <c r="Z228" s="178"/>
      <c r="AA228" s="178"/>
      <c r="AB228" s="178"/>
      <c r="AC228" s="178"/>
      <c r="AD228" s="178"/>
      <c r="AE228" s="178"/>
      <c r="AF228" s="178"/>
      <c r="AG228" s="178"/>
      <c r="AH228" s="178"/>
      <c r="AI228" s="178"/>
      <c r="AJ228" s="225"/>
    </row>
    <row r="229" spans="5:36" ht="49.5" customHeight="1" x14ac:dyDescent="0.25">
      <c r="E229" s="232"/>
      <c r="F229" s="225"/>
      <c r="G229" s="118">
        <v>222</v>
      </c>
      <c r="H229" s="183" t="s">
        <v>1002</v>
      </c>
      <c r="I229" s="168">
        <v>0</v>
      </c>
      <c r="J229" s="238"/>
      <c r="K229" s="229"/>
      <c r="L229" s="227"/>
      <c r="M229" s="234"/>
      <c r="N229" s="223"/>
      <c r="O229" s="223"/>
      <c r="P229" s="223"/>
      <c r="Q229" s="223"/>
      <c r="R229" s="129"/>
      <c r="S229" s="129" t="s">
        <v>113</v>
      </c>
      <c r="T229" s="129"/>
      <c r="U229" s="129"/>
      <c r="V229" s="178"/>
      <c r="W229" s="178"/>
      <c r="X229" s="178"/>
      <c r="Y229" s="178"/>
      <c r="Z229" s="178"/>
      <c r="AA229" s="178"/>
      <c r="AB229" s="178"/>
      <c r="AC229" s="178"/>
      <c r="AD229" s="178"/>
      <c r="AE229" s="178"/>
      <c r="AF229" s="178"/>
      <c r="AG229" s="178"/>
      <c r="AH229" s="178"/>
      <c r="AI229" s="178"/>
      <c r="AJ229" s="225"/>
    </row>
    <row r="230" spans="5:36" ht="49.5" customHeight="1" x14ac:dyDescent="0.25">
      <c r="E230" s="232"/>
      <c r="F230" s="225"/>
      <c r="G230" s="118">
        <v>223</v>
      </c>
      <c r="H230" s="183" t="s">
        <v>1003</v>
      </c>
      <c r="I230" s="168">
        <v>0</v>
      </c>
      <c r="J230" s="238"/>
      <c r="K230" s="229"/>
      <c r="L230" s="227"/>
      <c r="M230" s="234"/>
      <c r="N230" s="223"/>
      <c r="O230" s="223"/>
      <c r="P230" s="223"/>
      <c r="Q230" s="223"/>
      <c r="R230" s="129"/>
      <c r="S230" s="129" t="s">
        <v>113</v>
      </c>
      <c r="T230" s="129"/>
      <c r="U230" s="129"/>
      <c r="V230" s="178"/>
      <c r="W230" s="178"/>
      <c r="X230" s="178"/>
      <c r="Y230" s="178"/>
      <c r="Z230" s="178"/>
      <c r="AA230" s="178"/>
      <c r="AB230" s="178"/>
      <c r="AC230" s="178"/>
      <c r="AD230" s="178"/>
      <c r="AE230" s="178"/>
      <c r="AF230" s="178"/>
      <c r="AG230" s="178"/>
      <c r="AH230" s="178"/>
      <c r="AI230" s="178"/>
      <c r="AJ230" s="225"/>
    </row>
    <row r="231" spans="5:36" ht="49.5" customHeight="1" x14ac:dyDescent="0.25">
      <c r="E231" s="232"/>
      <c r="F231" s="225"/>
      <c r="G231" s="118">
        <v>224</v>
      </c>
      <c r="H231" s="183" t="s">
        <v>1004</v>
      </c>
      <c r="I231" s="168">
        <v>0</v>
      </c>
      <c r="J231" s="238"/>
      <c r="K231" s="229"/>
      <c r="L231" s="227"/>
      <c r="M231" s="234"/>
      <c r="N231" s="223"/>
      <c r="O231" s="223"/>
      <c r="P231" s="223"/>
      <c r="Q231" s="223"/>
      <c r="R231" s="129"/>
      <c r="S231" s="129" t="s">
        <v>113</v>
      </c>
      <c r="T231" s="129"/>
      <c r="U231" s="129"/>
      <c r="V231" s="178"/>
      <c r="W231" s="178"/>
      <c r="X231" s="178"/>
      <c r="Y231" s="178"/>
      <c r="Z231" s="178"/>
      <c r="AA231" s="178"/>
      <c r="AB231" s="178"/>
      <c r="AC231" s="178"/>
      <c r="AD231" s="178"/>
      <c r="AE231" s="178"/>
      <c r="AF231" s="178"/>
      <c r="AG231" s="178"/>
      <c r="AH231" s="178"/>
      <c r="AI231" s="178"/>
      <c r="AJ231" s="225"/>
    </row>
    <row r="232" spans="5:36" ht="49.5" customHeight="1" x14ac:dyDescent="0.25">
      <c r="E232" s="232"/>
      <c r="F232" s="225"/>
      <c r="G232" s="118">
        <v>225</v>
      </c>
      <c r="H232" s="183" t="s">
        <v>1005</v>
      </c>
      <c r="I232" s="168">
        <v>0</v>
      </c>
      <c r="J232" s="238"/>
      <c r="K232" s="229"/>
      <c r="L232" s="227"/>
      <c r="M232" s="234"/>
      <c r="N232" s="223"/>
      <c r="O232" s="223"/>
      <c r="P232" s="223"/>
      <c r="Q232" s="223"/>
      <c r="R232" s="129"/>
      <c r="S232" s="129" t="s">
        <v>113</v>
      </c>
      <c r="T232" s="129"/>
      <c r="U232" s="129"/>
      <c r="V232" s="178"/>
      <c r="W232" s="178"/>
      <c r="X232" s="178"/>
      <c r="Y232" s="178"/>
      <c r="Z232" s="178"/>
      <c r="AA232" s="178"/>
      <c r="AB232" s="178"/>
      <c r="AC232" s="178"/>
      <c r="AD232" s="178"/>
      <c r="AE232" s="178"/>
      <c r="AF232" s="178"/>
      <c r="AG232" s="178"/>
      <c r="AH232" s="178"/>
      <c r="AI232" s="178"/>
      <c r="AJ232" s="225"/>
    </row>
    <row r="233" spans="5:36" ht="49.5" customHeight="1" x14ac:dyDescent="0.25">
      <c r="E233" s="232"/>
      <c r="F233" s="225"/>
      <c r="G233" s="118">
        <v>226</v>
      </c>
      <c r="H233" s="183" t="s">
        <v>1006</v>
      </c>
      <c r="I233" s="168">
        <v>0</v>
      </c>
      <c r="J233" s="238"/>
      <c r="K233" s="229"/>
      <c r="L233" s="227"/>
      <c r="M233" s="234"/>
      <c r="N233" s="223"/>
      <c r="O233" s="223"/>
      <c r="P233" s="223"/>
      <c r="Q233" s="223"/>
      <c r="R233" s="129"/>
      <c r="S233" s="129" t="s">
        <v>113</v>
      </c>
      <c r="T233" s="129"/>
      <c r="U233" s="129"/>
      <c r="V233" s="178"/>
      <c r="W233" s="178"/>
      <c r="X233" s="178"/>
      <c r="Y233" s="178"/>
      <c r="Z233" s="178"/>
      <c r="AA233" s="178"/>
      <c r="AB233" s="178"/>
      <c r="AC233" s="178"/>
      <c r="AD233" s="178"/>
      <c r="AE233" s="178"/>
      <c r="AF233" s="178"/>
      <c r="AG233" s="178"/>
      <c r="AH233" s="178"/>
      <c r="AI233" s="178"/>
      <c r="AJ233" s="225"/>
    </row>
    <row r="234" spans="5:36" ht="49.5" customHeight="1" x14ac:dyDescent="0.25">
      <c r="E234" s="232"/>
      <c r="F234" s="225"/>
      <c r="G234" s="118">
        <v>227</v>
      </c>
      <c r="H234" s="183" t="s">
        <v>1007</v>
      </c>
      <c r="I234" s="168">
        <v>0</v>
      </c>
      <c r="J234" s="238"/>
      <c r="K234" s="229"/>
      <c r="L234" s="227"/>
      <c r="M234" s="234"/>
      <c r="N234" s="223"/>
      <c r="O234" s="223"/>
      <c r="P234" s="223"/>
      <c r="Q234" s="223"/>
      <c r="R234" s="129"/>
      <c r="S234" s="129" t="s">
        <v>113</v>
      </c>
      <c r="T234" s="129"/>
      <c r="U234" s="129"/>
      <c r="V234" s="178"/>
      <c r="W234" s="178"/>
      <c r="X234" s="178"/>
      <c r="Y234" s="178"/>
      <c r="Z234" s="178"/>
      <c r="AA234" s="178"/>
      <c r="AB234" s="178"/>
      <c r="AC234" s="178"/>
      <c r="AD234" s="178"/>
      <c r="AE234" s="178"/>
      <c r="AF234" s="178"/>
      <c r="AG234" s="178"/>
      <c r="AH234" s="178"/>
      <c r="AI234" s="178"/>
      <c r="AJ234" s="225"/>
    </row>
    <row r="235" spans="5:36" ht="49.5" customHeight="1" x14ac:dyDescent="0.25">
      <c r="E235" s="232"/>
      <c r="F235" s="225"/>
      <c r="G235" s="118">
        <v>228</v>
      </c>
      <c r="H235" s="183" t="s">
        <v>1008</v>
      </c>
      <c r="I235" s="168">
        <v>25</v>
      </c>
      <c r="J235" s="238"/>
      <c r="K235" s="229"/>
      <c r="L235" s="227"/>
      <c r="M235" s="234"/>
      <c r="N235" s="223"/>
      <c r="O235" s="223"/>
      <c r="P235" s="223"/>
      <c r="Q235" s="223"/>
      <c r="R235" s="129"/>
      <c r="S235" s="129" t="s">
        <v>113</v>
      </c>
      <c r="T235" s="129"/>
      <c r="U235" s="129"/>
      <c r="V235" s="178"/>
      <c r="W235" s="178"/>
      <c r="X235" s="178"/>
      <c r="Y235" s="178"/>
      <c r="Z235" s="178"/>
      <c r="AA235" s="178"/>
      <c r="AB235" s="178"/>
      <c r="AC235" s="178"/>
      <c r="AD235" s="178"/>
      <c r="AE235" s="178"/>
      <c r="AF235" s="178"/>
      <c r="AG235" s="178"/>
      <c r="AH235" s="178"/>
      <c r="AI235" s="178"/>
      <c r="AJ235" s="225"/>
    </row>
    <row r="236" spans="5:36" ht="49.5" customHeight="1" x14ac:dyDescent="0.25">
      <c r="E236" s="232"/>
      <c r="F236" s="225"/>
      <c r="G236" s="118">
        <v>229</v>
      </c>
      <c r="H236" s="183" t="s">
        <v>1009</v>
      </c>
      <c r="I236" s="168">
        <v>25</v>
      </c>
      <c r="J236" s="238"/>
      <c r="K236" s="229"/>
      <c r="L236" s="227"/>
      <c r="M236" s="234"/>
      <c r="N236" s="223"/>
      <c r="O236" s="223"/>
      <c r="P236" s="223"/>
      <c r="Q236" s="223"/>
      <c r="R236" s="129"/>
      <c r="S236" s="129" t="s">
        <v>113</v>
      </c>
      <c r="T236" s="129"/>
      <c r="U236" s="129"/>
      <c r="V236" s="178"/>
      <c r="W236" s="178"/>
      <c r="X236" s="178"/>
      <c r="Y236" s="178"/>
      <c r="Z236" s="178"/>
      <c r="AA236" s="178"/>
      <c r="AB236" s="178"/>
      <c r="AC236" s="178"/>
      <c r="AD236" s="178"/>
      <c r="AE236" s="178"/>
      <c r="AF236" s="178"/>
      <c r="AG236" s="178"/>
      <c r="AH236" s="178"/>
      <c r="AI236" s="178"/>
      <c r="AJ236" s="225"/>
    </row>
    <row r="237" spans="5:36" ht="49.5" customHeight="1" x14ac:dyDescent="0.25">
      <c r="E237" s="232"/>
      <c r="F237" s="225"/>
      <c r="G237" s="118">
        <v>230</v>
      </c>
      <c r="H237" s="183" t="s">
        <v>1010</v>
      </c>
      <c r="I237" s="168">
        <v>25</v>
      </c>
      <c r="J237" s="238"/>
      <c r="K237" s="229"/>
      <c r="L237" s="227"/>
      <c r="M237" s="234"/>
      <c r="N237" s="223"/>
      <c r="O237" s="223"/>
      <c r="P237" s="223"/>
      <c r="Q237" s="223"/>
      <c r="R237" s="129"/>
      <c r="S237" s="129" t="s">
        <v>113</v>
      </c>
      <c r="T237" s="129"/>
      <c r="U237" s="129"/>
      <c r="V237" s="178"/>
      <c r="W237" s="178"/>
      <c r="X237" s="178"/>
      <c r="Y237" s="178"/>
      <c r="Z237" s="178"/>
      <c r="AA237" s="178"/>
      <c r="AB237" s="178"/>
      <c r="AC237" s="178"/>
      <c r="AD237" s="178"/>
      <c r="AE237" s="178"/>
      <c r="AF237" s="178"/>
      <c r="AG237" s="178"/>
      <c r="AH237" s="178"/>
      <c r="AI237" s="178"/>
      <c r="AJ237" s="225"/>
    </row>
    <row r="238" spans="5:36" ht="49.5" customHeight="1" x14ac:dyDescent="0.25">
      <c r="E238" s="232"/>
      <c r="F238" s="225"/>
      <c r="G238" s="118">
        <v>231</v>
      </c>
      <c r="H238" s="183" t="s">
        <v>1011</v>
      </c>
      <c r="I238" s="168">
        <v>0</v>
      </c>
      <c r="J238" s="238"/>
      <c r="K238" s="229"/>
      <c r="L238" s="227"/>
      <c r="M238" s="234"/>
      <c r="N238" s="223"/>
      <c r="O238" s="223"/>
      <c r="P238" s="223"/>
      <c r="Q238" s="223"/>
      <c r="R238" s="129"/>
      <c r="S238" s="129" t="s">
        <v>113</v>
      </c>
      <c r="T238" s="129"/>
      <c r="U238" s="129"/>
      <c r="V238" s="178"/>
      <c r="W238" s="178"/>
      <c r="X238" s="178"/>
      <c r="Y238" s="178"/>
      <c r="Z238" s="178"/>
      <c r="AA238" s="178"/>
      <c r="AB238" s="178"/>
      <c r="AC238" s="178"/>
      <c r="AD238" s="178"/>
      <c r="AE238" s="178"/>
      <c r="AF238" s="178"/>
      <c r="AG238" s="178"/>
      <c r="AH238" s="178"/>
      <c r="AI238" s="178"/>
      <c r="AJ238" s="225"/>
    </row>
    <row r="239" spans="5:36" ht="49.5" customHeight="1" x14ac:dyDescent="0.25">
      <c r="E239" s="232"/>
      <c r="F239" s="225"/>
      <c r="G239" s="118">
        <v>232</v>
      </c>
      <c r="H239" s="183" t="s">
        <v>1012</v>
      </c>
      <c r="I239" s="168">
        <v>25</v>
      </c>
      <c r="J239" s="238"/>
      <c r="K239" s="229"/>
      <c r="L239" s="227"/>
      <c r="M239" s="234"/>
      <c r="N239" s="223"/>
      <c r="O239" s="223"/>
      <c r="P239" s="223"/>
      <c r="Q239" s="223"/>
      <c r="R239" s="129"/>
      <c r="S239" s="129" t="s">
        <v>113</v>
      </c>
      <c r="T239" s="129"/>
      <c r="U239" s="129"/>
      <c r="V239" s="178"/>
      <c r="W239" s="178"/>
      <c r="X239" s="178"/>
      <c r="Y239" s="178"/>
      <c r="Z239" s="178"/>
      <c r="AA239" s="178"/>
      <c r="AB239" s="178"/>
      <c r="AC239" s="178"/>
      <c r="AD239" s="178"/>
      <c r="AE239" s="178"/>
      <c r="AF239" s="178"/>
      <c r="AG239" s="178"/>
      <c r="AH239" s="178"/>
      <c r="AI239" s="178"/>
      <c r="AJ239" s="225"/>
    </row>
    <row r="240" spans="5:36" ht="49.5" customHeight="1" x14ac:dyDescent="0.25">
      <c r="E240" s="232"/>
      <c r="F240" s="225"/>
      <c r="G240" s="118">
        <v>233</v>
      </c>
      <c r="H240" s="183" t="s">
        <v>1013</v>
      </c>
      <c r="I240" s="168">
        <v>25</v>
      </c>
      <c r="J240" s="238"/>
      <c r="K240" s="229"/>
      <c r="L240" s="227"/>
      <c r="M240" s="234"/>
      <c r="N240" s="223"/>
      <c r="O240" s="223"/>
      <c r="P240" s="223"/>
      <c r="Q240" s="223"/>
      <c r="R240" s="129"/>
      <c r="S240" s="129" t="s">
        <v>113</v>
      </c>
      <c r="T240" s="129"/>
      <c r="U240" s="129"/>
      <c r="V240" s="178"/>
      <c r="W240" s="178"/>
      <c r="X240" s="178"/>
      <c r="Y240" s="178"/>
      <c r="Z240" s="178"/>
      <c r="AA240" s="178"/>
      <c r="AB240" s="178"/>
      <c r="AC240" s="178"/>
      <c r="AD240" s="178"/>
      <c r="AE240" s="178"/>
      <c r="AF240" s="178"/>
      <c r="AG240" s="178"/>
      <c r="AH240" s="178"/>
      <c r="AI240" s="178"/>
      <c r="AJ240" s="225"/>
    </row>
    <row r="241" spans="5:36" ht="49.5" customHeight="1" x14ac:dyDescent="0.25">
      <c r="E241" s="232"/>
      <c r="F241" s="225"/>
      <c r="G241" s="118">
        <v>234</v>
      </c>
      <c r="H241" s="183" t="s">
        <v>1014</v>
      </c>
      <c r="I241" s="168">
        <v>25</v>
      </c>
      <c r="J241" s="238"/>
      <c r="K241" s="229"/>
      <c r="L241" s="227"/>
      <c r="M241" s="234"/>
      <c r="N241" s="223"/>
      <c r="O241" s="223"/>
      <c r="P241" s="223"/>
      <c r="Q241" s="223"/>
      <c r="R241" s="129"/>
      <c r="S241" s="129" t="s">
        <v>113</v>
      </c>
      <c r="T241" s="129"/>
      <c r="U241" s="129"/>
      <c r="V241" s="178"/>
      <c r="W241" s="178"/>
      <c r="X241" s="178"/>
      <c r="Y241" s="178"/>
      <c r="Z241" s="178"/>
      <c r="AA241" s="178"/>
      <c r="AB241" s="178"/>
      <c r="AC241" s="178"/>
      <c r="AD241" s="178"/>
      <c r="AE241" s="178"/>
      <c r="AF241" s="178"/>
      <c r="AG241" s="178"/>
      <c r="AH241" s="178"/>
      <c r="AI241" s="178"/>
      <c r="AJ241" s="225"/>
    </row>
    <row r="242" spans="5:36" ht="49.5" customHeight="1" x14ac:dyDescent="0.25">
      <c r="E242" s="232"/>
      <c r="F242" s="225"/>
      <c r="G242" s="118">
        <v>235</v>
      </c>
      <c r="H242" s="183" t="s">
        <v>1015</v>
      </c>
      <c r="I242" s="168">
        <v>0</v>
      </c>
      <c r="J242" s="238"/>
      <c r="K242" s="229"/>
      <c r="L242" s="227"/>
      <c r="M242" s="234"/>
      <c r="N242" s="223"/>
      <c r="O242" s="223"/>
      <c r="P242" s="223"/>
      <c r="Q242" s="223"/>
      <c r="R242" s="129"/>
      <c r="S242" s="129" t="s">
        <v>113</v>
      </c>
      <c r="T242" s="129"/>
      <c r="U242" s="129"/>
      <c r="V242" s="178"/>
      <c r="W242" s="178"/>
      <c r="X242" s="178"/>
      <c r="Y242" s="178"/>
      <c r="Z242" s="178"/>
      <c r="AA242" s="178"/>
      <c r="AB242" s="178"/>
      <c r="AC242" s="178"/>
      <c r="AD242" s="178"/>
      <c r="AE242" s="178"/>
      <c r="AF242" s="178"/>
      <c r="AG242" s="178"/>
      <c r="AH242" s="178"/>
      <c r="AI242" s="178"/>
      <c r="AJ242" s="225"/>
    </row>
    <row r="243" spans="5:36" ht="49.5" customHeight="1" x14ac:dyDescent="0.25">
      <c r="E243" s="232"/>
      <c r="F243" s="225"/>
      <c r="G243" s="118">
        <v>236</v>
      </c>
      <c r="H243" s="183" t="s">
        <v>1016</v>
      </c>
      <c r="I243" s="168">
        <v>0</v>
      </c>
      <c r="J243" s="238"/>
      <c r="K243" s="229"/>
      <c r="L243" s="227"/>
      <c r="M243" s="234"/>
      <c r="N243" s="223"/>
      <c r="O243" s="223"/>
      <c r="P243" s="223"/>
      <c r="Q243" s="223"/>
      <c r="R243" s="129"/>
      <c r="S243" s="129" t="s">
        <v>113</v>
      </c>
      <c r="T243" s="129"/>
      <c r="U243" s="129"/>
      <c r="V243" s="178"/>
      <c r="W243" s="178"/>
      <c r="X243" s="178"/>
      <c r="Y243" s="178"/>
      <c r="Z243" s="178"/>
      <c r="AA243" s="178"/>
      <c r="AB243" s="178"/>
      <c r="AC243" s="178"/>
      <c r="AD243" s="178"/>
      <c r="AE243" s="178"/>
      <c r="AF243" s="178"/>
      <c r="AG243" s="178"/>
      <c r="AH243" s="178"/>
      <c r="AI243" s="178"/>
      <c r="AJ243" s="225"/>
    </row>
    <row r="244" spans="5:36" ht="49.5" customHeight="1" x14ac:dyDescent="0.25">
      <c r="E244" s="232"/>
      <c r="F244" s="225"/>
      <c r="G244" s="118">
        <v>237</v>
      </c>
      <c r="H244" s="183" t="s">
        <v>1017</v>
      </c>
      <c r="I244" s="168">
        <v>25</v>
      </c>
      <c r="J244" s="238"/>
      <c r="K244" s="229"/>
      <c r="L244" s="227"/>
      <c r="M244" s="234"/>
      <c r="N244" s="223"/>
      <c r="O244" s="223"/>
      <c r="P244" s="223"/>
      <c r="Q244" s="223"/>
      <c r="R244" s="129"/>
      <c r="S244" s="129" t="s">
        <v>113</v>
      </c>
      <c r="T244" s="129"/>
      <c r="U244" s="129"/>
      <c r="V244" s="178"/>
      <c r="W244" s="178"/>
      <c r="X244" s="178"/>
      <c r="Y244" s="178"/>
      <c r="Z244" s="178"/>
      <c r="AA244" s="178"/>
      <c r="AB244" s="178"/>
      <c r="AC244" s="178"/>
      <c r="AD244" s="178"/>
      <c r="AE244" s="178"/>
      <c r="AF244" s="178"/>
      <c r="AG244" s="178"/>
      <c r="AH244" s="178"/>
      <c r="AI244" s="178"/>
      <c r="AJ244" s="225"/>
    </row>
    <row r="245" spans="5:36" ht="49.5" customHeight="1" x14ac:dyDescent="0.25">
      <c r="E245" s="232"/>
      <c r="F245" s="225"/>
      <c r="G245" s="118">
        <v>238</v>
      </c>
      <c r="H245" s="183" t="s">
        <v>1018</v>
      </c>
      <c r="I245" s="168">
        <v>25</v>
      </c>
      <c r="J245" s="238"/>
      <c r="K245" s="229"/>
      <c r="L245" s="227"/>
      <c r="M245" s="234"/>
      <c r="N245" s="223"/>
      <c r="O245" s="223"/>
      <c r="P245" s="223"/>
      <c r="Q245" s="223"/>
      <c r="R245" s="129"/>
      <c r="S245" s="129" t="s">
        <v>113</v>
      </c>
      <c r="T245" s="129"/>
      <c r="U245" s="129"/>
      <c r="V245" s="178"/>
      <c r="W245" s="178"/>
      <c r="X245" s="178"/>
      <c r="Y245" s="178"/>
      <c r="Z245" s="178"/>
      <c r="AA245" s="178"/>
      <c r="AB245" s="178"/>
      <c r="AC245" s="178"/>
      <c r="AD245" s="178"/>
      <c r="AE245" s="178"/>
      <c r="AF245" s="178"/>
      <c r="AG245" s="178"/>
      <c r="AH245" s="178"/>
      <c r="AI245" s="178"/>
      <c r="AJ245" s="225"/>
    </row>
    <row r="246" spans="5:36" ht="49.5" customHeight="1" x14ac:dyDescent="0.25">
      <c r="E246" s="232"/>
      <c r="F246" s="225"/>
      <c r="G246" s="118">
        <v>239</v>
      </c>
      <c r="H246" s="183" t="s">
        <v>1019</v>
      </c>
      <c r="I246" s="168">
        <v>0</v>
      </c>
      <c r="J246" s="238"/>
      <c r="K246" s="229"/>
      <c r="L246" s="227"/>
      <c r="M246" s="234"/>
      <c r="N246" s="223"/>
      <c r="O246" s="223"/>
      <c r="P246" s="223"/>
      <c r="Q246" s="223"/>
      <c r="R246" s="129"/>
      <c r="S246" s="129" t="s">
        <v>113</v>
      </c>
      <c r="T246" s="129"/>
      <c r="U246" s="129"/>
      <c r="V246" s="178"/>
      <c r="W246" s="178"/>
      <c r="X246" s="178"/>
      <c r="Y246" s="178"/>
      <c r="Z246" s="178"/>
      <c r="AA246" s="178"/>
      <c r="AB246" s="178"/>
      <c r="AC246" s="178"/>
      <c r="AD246" s="178"/>
      <c r="AE246" s="178"/>
      <c r="AF246" s="178"/>
      <c r="AG246" s="178"/>
      <c r="AH246" s="178"/>
      <c r="AI246" s="178"/>
      <c r="AJ246" s="225"/>
    </row>
    <row r="247" spans="5:36" ht="49.5" customHeight="1" x14ac:dyDescent="0.25">
      <c r="E247" s="232"/>
      <c r="F247" s="225"/>
      <c r="G247" s="118">
        <v>240</v>
      </c>
      <c r="H247" s="183" t="s">
        <v>1020</v>
      </c>
      <c r="I247" s="168">
        <v>0</v>
      </c>
      <c r="J247" s="238"/>
      <c r="K247" s="229"/>
      <c r="L247" s="227"/>
      <c r="M247" s="234"/>
      <c r="N247" s="223"/>
      <c r="O247" s="223"/>
      <c r="P247" s="223"/>
      <c r="Q247" s="223"/>
      <c r="R247" s="129"/>
      <c r="S247" s="129" t="s">
        <v>113</v>
      </c>
      <c r="T247" s="129"/>
      <c r="U247" s="129"/>
      <c r="V247" s="178"/>
      <c r="W247" s="178"/>
      <c r="X247" s="178"/>
      <c r="Y247" s="178"/>
      <c r="Z247" s="178"/>
      <c r="AA247" s="178"/>
      <c r="AB247" s="178"/>
      <c r="AC247" s="178"/>
      <c r="AD247" s="178"/>
      <c r="AE247" s="178"/>
      <c r="AF247" s="178"/>
      <c r="AG247" s="178"/>
      <c r="AH247" s="178"/>
      <c r="AI247" s="178"/>
      <c r="AJ247" s="225"/>
    </row>
    <row r="248" spans="5:36" ht="49.5" customHeight="1" x14ac:dyDescent="0.25">
      <c r="E248" s="232"/>
      <c r="F248" s="225"/>
      <c r="G248" s="118">
        <v>241</v>
      </c>
      <c r="H248" s="183" t="s">
        <v>1021</v>
      </c>
      <c r="I248" s="168">
        <v>25</v>
      </c>
      <c r="J248" s="238"/>
      <c r="K248" s="229"/>
      <c r="L248" s="227"/>
      <c r="M248" s="234"/>
      <c r="N248" s="223"/>
      <c r="O248" s="223"/>
      <c r="P248" s="223"/>
      <c r="Q248" s="223"/>
      <c r="R248" s="129"/>
      <c r="S248" s="129" t="s">
        <v>113</v>
      </c>
      <c r="T248" s="129"/>
      <c r="U248" s="129"/>
      <c r="V248" s="178"/>
      <c r="W248" s="178"/>
      <c r="X248" s="178"/>
      <c r="Y248" s="178"/>
      <c r="Z248" s="178"/>
      <c r="AA248" s="178"/>
      <c r="AB248" s="178"/>
      <c r="AC248" s="178"/>
      <c r="AD248" s="178"/>
      <c r="AE248" s="178"/>
      <c r="AF248" s="178"/>
      <c r="AG248" s="178"/>
      <c r="AH248" s="178"/>
      <c r="AI248" s="178"/>
      <c r="AJ248" s="225"/>
    </row>
    <row r="249" spans="5:36" ht="49.5" customHeight="1" x14ac:dyDescent="0.25">
      <c r="E249" s="232"/>
      <c r="F249" s="225"/>
      <c r="G249" s="118">
        <v>242</v>
      </c>
      <c r="H249" s="183" t="s">
        <v>1022</v>
      </c>
      <c r="I249" s="168">
        <v>0</v>
      </c>
      <c r="J249" s="237"/>
      <c r="K249" s="229"/>
      <c r="L249" s="227"/>
      <c r="M249" s="234"/>
      <c r="N249" s="223"/>
      <c r="O249" s="223"/>
      <c r="P249" s="223"/>
      <c r="Q249" s="223"/>
      <c r="R249" s="129"/>
      <c r="S249" s="129" t="s">
        <v>113</v>
      </c>
      <c r="T249" s="129"/>
      <c r="U249" s="129"/>
      <c r="V249" s="178"/>
      <c r="W249" s="178"/>
      <c r="X249" s="178"/>
      <c r="Y249" s="178"/>
      <c r="Z249" s="178"/>
      <c r="AA249" s="178"/>
      <c r="AB249" s="178"/>
      <c r="AC249" s="178"/>
      <c r="AD249" s="178"/>
      <c r="AE249" s="178"/>
      <c r="AF249" s="178"/>
      <c r="AG249" s="178"/>
      <c r="AH249" s="178"/>
      <c r="AI249" s="178"/>
      <c r="AJ249" s="225"/>
    </row>
    <row r="250" spans="5:36" ht="62.25" customHeight="1" x14ac:dyDescent="0.25">
      <c r="E250" s="232"/>
      <c r="F250" s="225"/>
      <c r="G250" s="118">
        <v>243</v>
      </c>
      <c r="H250" s="183" t="s">
        <v>1023</v>
      </c>
      <c r="I250" s="168">
        <v>70</v>
      </c>
      <c r="J250" s="120">
        <v>201</v>
      </c>
      <c r="K250" s="127" t="s">
        <v>1000</v>
      </c>
      <c r="L250" s="227"/>
      <c r="M250" s="234"/>
      <c r="N250" s="223"/>
      <c r="O250" s="223"/>
      <c r="P250" s="223"/>
      <c r="Q250" s="223"/>
      <c r="R250" s="129"/>
      <c r="S250" s="129" t="s">
        <v>113</v>
      </c>
      <c r="T250" s="129"/>
      <c r="U250" s="129"/>
      <c r="V250" s="178"/>
      <c r="W250" s="178"/>
      <c r="X250" s="178"/>
      <c r="Y250" s="178"/>
      <c r="Z250" s="178"/>
      <c r="AA250" s="178"/>
      <c r="AB250" s="178"/>
      <c r="AC250" s="178"/>
      <c r="AD250" s="178"/>
      <c r="AE250" s="178"/>
      <c r="AF250" s="178"/>
      <c r="AG250" s="178"/>
      <c r="AH250" s="178"/>
      <c r="AI250" s="178"/>
      <c r="AJ250" s="225"/>
    </row>
    <row r="251" spans="5:36" ht="49.5" customHeight="1" x14ac:dyDescent="0.25">
      <c r="E251" s="232"/>
      <c r="F251" s="225"/>
      <c r="G251" s="118">
        <v>244</v>
      </c>
      <c r="H251" s="183" t="s">
        <v>1024</v>
      </c>
      <c r="I251" s="168">
        <v>0</v>
      </c>
      <c r="J251" s="236">
        <v>202</v>
      </c>
      <c r="K251" s="229" t="s">
        <v>981</v>
      </c>
      <c r="L251" s="227"/>
      <c r="M251" s="234"/>
      <c r="N251" s="223"/>
      <c r="O251" s="223"/>
      <c r="P251" s="223"/>
      <c r="Q251" s="223"/>
      <c r="R251" s="129"/>
      <c r="S251" s="129" t="s">
        <v>113</v>
      </c>
      <c r="T251" s="129"/>
      <c r="U251" s="129"/>
      <c r="V251" s="178"/>
      <c r="W251" s="178"/>
      <c r="X251" s="178"/>
      <c r="Y251" s="178"/>
      <c r="Z251" s="178"/>
      <c r="AA251" s="178"/>
      <c r="AB251" s="178"/>
      <c r="AC251" s="178"/>
      <c r="AD251" s="178"/>
      <c r="AE251" s="178"/>
      <c r="AF251" s="178"/>
      <c r="AG251" s="178"/>
      <c r="AH251" s="178"/>
      <c r="AI251" s="178"/>
      <c r="AJ251" s="225"/>
    </row>
    <row r="252" spans="5:36" ht="49.5" customHeight="1" x14ac:dyDescent="0.25">
      <c r="E252" s="232"/>
      <c r="F252" s="225"/>
      <c r="G252" s="118">
        <v>245</v>
      </c>
      <c r="H252" s="183" t="s">
        <v>1025</v>
      </c>
      <c r="I252" s="168">
        <v>0</v>
      </c>
      <c r="J252" s="238"/>
      <c r="K252" s="229"/>
      <c r="L252" s="227"/>
      <c r="M252" s="234"/>
      <c r="N252" s="223"/>
      <c r="O252" s="223"/>
      <c r="P252" s="223"/>
      <c r="Q252" s="223"/>
      <c r="R252" s="129"/>
      <c r="S252" s="129" t="s">
        <v>113</v>
      </c>
      <c r="T252" s="129"/>
      <c r="U252" s="129"/>
      <c r="V252" s="178"/>
      <c r="W252" s="178"/>
      <c r="X252" s="178"/>
      <c r="Y252" s="178"/>
      <c r="Z252" s="178"/>
      <c r="AA252" s="178"/>
      <c r="AB252" s="178"/>
      <c r="AC252" s="178"/>
      <c r="AD252" s="178"/>
      <c r="AE252" s="178"/>
      <c r="AF252" s="178"/>
      <c r="AG252" s="178"/>
      <c r="AH252" s="178"/>
      <c r="AI252" s="178"/>
      <c r="AJ252" s="225"/>
    </row>
    <row r="253" spans="5:36" ht="49.5" customHeight="1" x14ac:dyDescent="0.25">
      <c r="E253" s="232"/>
      <c r="F253" s="225"/>
      <c r="G253" s="118">
        <v>246</v>
      </c>
      <c r="H253" s="183" t="s">
        <v>1026</v>
      </c>
      <c r="I253" s="168">
        <v>0</v>
      </c>
      <c r="J253" s="238"/>
      <c r="K253" s="229"/>
      <c r="L253" s="227"/>
      <c r="M253" s="234"/>
      <c r="N253" s="223"/>
      <c r="O253" s="223"/>
      <c r="P253" s="223"/>
      <c r="Q253" s="223"/>
      <c r="R253" s="129"/>
      <c r="S253" s="129" t="s">
        <v>113</v>
      </c>
      <c r="T253" s="129"/>
      <c r="U253" s="129"/>
      <c r="V253" s="178"/>
      <c r="W253" s="178"/>
      <c r="X253" s="178"/>
      <c r="Y253" s="178"/>
      <c r="Z253" s="178"/>
      <c r="AA253" s="178"/>
      <c r="AB253" s="178"/>
      <c r="AC253" s="178"/>
      <c r="AD253" s="178"/>
      <c r="AE253" s="178"/>
      <c r="AF253" s="178"/>
      <c r="AG253" s="178"/>
      <c r="AH253" s="178"/>
      <c r="AI253" s="178"/>
      <c r="AJ253" s="225"/>
    </row>
    <row r="254" spans="5:36" ht="49.5" customHeight="1" x14ac:dyDescent="0.25">
      <c r="E254" s="232"/>
      <c r="F254" s="225"/>
      <c r="G254" s="118">
        <v>247</v>
      </c>
      <c r="H254" s="183" t="s">
        <v>1027</v>
      </c>
      <c r="I254" s="168">
        <v>0</v>
      </c>
      <c r="J254" s="238"/>
      <c r="K254" s="229"/>
      <c r="L254" s="227"/>
      <c r="M254" s="234"/>
      <c r="N254" s="223"/>
      <c r="O254" s="223"/>
      <c r="P254" s="223"/>
      <c r="Q254" s="223"/>
      <c r="R254" s="129"/>
      <c r="S254" s="129" t="s">
        <v>113</v>
      </c>
      <c r="T254" s="129"/>
      <c r="U254" s="129"/>
      <c r="V254" s="178"/>
      <c r="W254" s="178"/>
      <c r="X254" s="178"/>
      <c r="Y254" s="178"/>
      <c r="Z254" s="178"/>
      <c r="AA254" s="178"/>
      <c r="AB254" s="178"/>
      <c r="AC254" s="178"/>
      <c r="AD254" s="178"/>
      <c r="AE254" s="178"/>
      <c r="AF254" s="178"/>
      <c r="AG254" s="178"/>
      <c r="AH254" s="178"/>
      <c r="AI254" s="178"/>
      <c r="AJ254" s="225"/>
    </row>
    <row r="255" spans="5:36" ht="49.5" customHeight="1" x14ac:dyDescent="0.25">
      <c r="E255" s="232"/>
      <c r="F255" s="225"/>
      <c r="G255" s="118">
        <v>248</v>
      </c>
      <c r="H255" s="183" t="s">
        <v>1028</v>
      </c>
      <c r="I255" s="168">
        <v>0</v>
      </c>
      <c r="J255" s="238"/>
      <c r="K255" s="229"/>
      <c r="L255" s="227"/>
      <c r="M255" s="234"/>
      <c r="N255" s="223"/>
      <c r="O255" s="223"/>
      <c r="P255" s="223"/>
      <c r="Q255" s="223"/>
      <c r="R255" s="129"/>
      <c r="S255" s="129" t="s">
        <v>113</v>
      </c>
      <c r="T255" s="129"/>
      <c r="U255" s="129"/>
      <c r="V255" s="178"/>
      <c r="W255" s="178"/>
      <c r="X255" s="178"/>
      <c r="Y255" s="178"/>
      <c r="Z255" s="178"/>
      <c r="AA255" s="178"/>
      <c r="AB255" s="178"/>
      <c r="AC255" s="178"/>
      <c r="AD255" s="178"/>
      <c r="AE255" s="178"/>
      <c r="AF255" s="178"/>
      <c r="AG255" s="178"/>
      <c r="AH255" s="178"/>
      <c r="AI255" s="178"/>
      <c r="AJ255" s="225"/>
    </row>
    <row r="256" spans="5:36" ht="49.5" customHeight="1" x14ac:dyDescent="0.25">
      <c r="E256" s="232"/>
      <c r="F256" s="225"/>
      <c r="G256" s="118">
        <v>249</v>
      </c>
      <c r="H256" s="183" t="s">
        <v>1029</v>
      </c>
      <c r="I256" s="168">
        <v>0</v>
      </c>
      <c r="J256" s="238"/>
      <c r="K256" s="229"/>
      <c r="L256" s="227"/>
      <c r="M256" s="234"/>
      <c r="N256" s="223"/>
      <c r="O256" s="223"/>
      <c r="P256" s="223"/>
      <c r="Q256" s="223"/>
      <c r="R256" s="129"/>
      <c r="S256" s="129" t="s">
        <v>113</v>
      </c>
      <c r="T256" s="129"/>
      <c r="U256" s="129"/>
      <c r="V256" s="178"/>
      <c r="W256" s="178"/>
      <c r="X256" s="178"/>
      <c r="Y256" s="178"/>
      <c r="Z256" s="178"/>
      <c r="AA256" s="178"/>
      <c r="AB256" s="178"/>
      <c r="AC256" s="178"/>
      <c r="AD256" s="178"/>
      <c r="AE256" s="178"/>
      <c r="AF256" s="178"/>
      <c r="AG256" s="178"/>
      <c r="AH256" s="178"/>
      <c r="AI256" s="178"/>
      <c r="AJ256" s="225"/>
    </row>
    <row r="257" spans="5:36" ht="49.5" customHeight="1" x14ac:dyDescent="0.25">
      <c r="E257" s="232"/>
      <c r="F257" s="225"/>
      <c r="G257" s="118">
        <v>250</v>
      </c>
      <c r="H257" s="183" t="s">
        <v>1030</v>
      </c>
      <c r="I257" s="168">
        <v>0</v>
      </c>
      <c r="J257" s="238"/>
      <c r="K257" s="229"/>
      <c r="L257" s="227"/>
      <c r="M257" s="234"/>
      <c r="N257" s="223"/>
      <c r="O257" s="223"/>
      <c r="P257" s="223"/>
      <c r="Q257" s="223"/>
      <c r="R257" s="129"/>
      <c r="S257" s="129" t="s">
        <v>113</v>
      </c>
      <c r="T257" s="129"/>
      <c r="U257" s="129"/>
      <c r="V257" s="178"/>
      <c r="W257" s="178"/>
      <c r="X257" s="178"/>
      <c r="Y257" s="178"/>
      <c r="Z257" s="178"/>
      <c r="AA257" s="178"/>
      <c r="AB257" s="178"/>
      <c r="AC257" s="178"/>
      <c r="AD257" s="178"/>
      <c r="AE257" s="178"/>
      <c r="AF257" s="178"/>
      <c r="AG257" s="178"/>
      <c r="AH257" s="178"/>
      <c r="AI257" s="178"/>
      <c r="AJ257" s="225"/>
    </row>
    <row r="258" spans="5:36" ht="49.5" customHeight="1" x14ac:dyDescent="0.25">
      <c r="E258" s="232"/>
      <c r="F258" s="225"/>
      <c r="G258" s="118">
        <v>251</v>
      </c>
      <c r="H258" s="183" t="s">
        <v>1031</v>
      </c>
      <c r="I258" s="168">
        <v>0</v>
      </c>
      <c r="J258" s="238"/>
      <c r="K258" s="229"/>
      <c r="L258" s="227"/>
      <c r="M258" s="234"/>
      <c r="N258" s="223"/>
      <c r="O258" s="223"/>
      <c r="P258" s="223"/>
      <c r="Q258" s="223"/>
      <c r="R258" s="129"/>
      <c r="S258" s="129" t="s">
        <v>113</v>
      </c>
      <c r="T258" s="129"/>
      <c r="U258" s="129"/>
      <c r="V258" s="178"/>
      <c r="W258" s="178"/>
      <c r="X258" s="178"/>
      <c r="Y258" s="178"/>
      <c r="Z258" s="178"/>
      <c r="AA258" s="178"/>
      <c r="AB258" s="178"/>
      <c r="AC258" s="178"/>
      <c r="AD258" s="178"/>
      <c r="AE258" s="178"/>
      <c r="AF258" s="178"/>
      <c r="AG258" s="178"/>
      <c r="AH258" s="178"/>
      <c r="AI258" s="178"/>
      <c r="AJ258" s="225"/>
    </row>
    <row r="259" spans="5:36" ht="49.5" customHeight="1" x14ac:dyDescent="0.25">
      <c r="E259" s="232"/>
      <c r="F259" s="225"/>
      <c r="G259" s="118">
        <v>252</v>
      </c>
      <c r="H259" s="183" t="s">
        <v>1032</v>
      </c>
      <c r="I259" s="168">
        <v>0</v>
      </c>
      <c r="J259" s="238"/>
      <c r="K259" s="229"/>
      <c r="L259" s="227"/>
      <c r="M259" s="234"/>
      <c r="N259" s="223"/>
      <c r="O259" s="223"/>
      <c r="P259" s="223"/>
      <c r="Q259" s="223"/>
      <c r="R259" s="129"/>
      <c r="S259" s="129" t="s">
        <v>113</v>
      </c>
      <c r="T259" s="129"/>
      <c r="U259" s="129"/>
      <c r="V259" s="178"/>
      <c r="W259" s="178"/>
      <c r="X259" s="178"/>
      <c r="Y259" s="178"/>
      <c r="Z259" s="178"/>
      <c r="AA259" s="178"/>
      <c r="AB259" s="178"/>
      <c r="AC259" s="178"/>
      <c r="AD259" s="178"/>
      <c r="AE259" s="178"/>
      <c r="AF259" s="178"/>
      <c r="AG259" s="178"/>
      <c r="AH259" s="178"/>
      <c r="AI259" s="178"/>
      <c r="AJ259" s="225"/>
    </row>
    <row r="260" spans="5:36" ht="49.5" customHeight="1" x14ac:dyDescent="0.25">
      <c r="E260" s="232"/>
      <c r="F260" s="225"/>
      <c r="G260" s="118">
        <v>253</v>
      </c>
      <c r="H260" s="183" t="s">
        <v>1033</v>
      </c>
      <c r="I260" s="168">
        <v>0</v>
      </c>
      <c r="J260" s="238"/>
      <c r="K260" s="229"/>
      <c r="L260" s="227"/>
      <c r="M260" s="234"/>
      <c r="N260" s="223"/>
      <c r="O260" s="223"/>
      <c r="P260" s="223"/>
      <c r="Q260" s="223"/>
      <c r="R260" s="129"/>
      <c r="S260" s="129" t="s">
        <v>113</v>
      </c>
      <c r="T260" s="129"/>
      <c r="U260" s="129"/>
      <c r="V260" s="178"/>
      <c r="W260" s="178"/>
      <c r="X260" s="178"/>
      <c r="Y260" s="178"/>
      <c r="Z260" s="178"/>
      <c r="AA260" s="178"/>
      <c r="AB260" s="178"/>
      <c r="AC260" s="178"/>
      <c r="AD260" s="178"/>
      <c r="AE260" s="178"/>
      <c r="AF260" s="178"/>
      <c r="AG260" s="178"/>
      <c r="AH260" s="178"/>
      <c r="AI260" s="178"/>
      <c r="AJ260" s="225"/>
    </row>
    <row r="261" spans="5:36" ht="49.5" customHeight="1" x14ac:dyDescent="0.25">
      <c r="E261" s="232"/>
      <c r="F261" s="225"/>
      <c r="G261" s="118">
        <v>254</v>
      </c>
      <c r="H261" s="183" t="s">
        <v>1034</v>
      </c>
      <c r="I261" s="168">
        <v>0</v>
      </c>
      <c r="J261" s="238"/>
      <c r="K261" s="229"/>
      <c r="L261" s="227"/>
      <c r="M261" s="234"/>
      <c r="N261" s="223"/>
      <c r="O261" s="223"/>
      <c r="P261" s="223"/>
      <c r="Q261" s="223"/>
      <c r="R261" s="129"/>
      <c r="S261" s="129" t="s">
        <v>113</v>
      </c>
      <c r="T261" s="129"/>
      <c r="U261" s="129"/>
      <c r="V261" s="178"/>
      <c r="W261" s="178"/>
      <c r="X261" s="178"/>
      <c r="Y261" s="178"/>
      <c r="Z261" s="178"/>
      <c r="AA261" s="178"/>
      <c r="AB261" s="178"/>
      <c r="AC261" s="178"/>
      <c r="AD261" s="178"/>
      <c r="AE261" s="178"/>
      <c r="AF261" s="178"/>
      <c r="AG261" s="178"/>
      <c r="AH261" s="178"/>
      <c r="AI261" s="178"/>
      <c r="AJ261" s="225"/>
    </row>
    <row r="262" spans="5:36" ht="49.5" customHeight="1" x14ac:dyDescent="0.25">
      <c r="E262" s="232"/>
      <c r="F262" s="225"/>
      <c r="G262" s="118">
        <v>255</v>
      </c>
      <c r="H262" s="183" t="s">
        <v>1035</v>
      </c>
      <c r="I262" s="168">
        <v>0</v>
      </c>
      <c r="J262" s="238"/>
      <c r="K262" s="229"/>
      <c r="L262" s="227"/>
      <c r="M262" s="234"/>
      <c r="N262" s="223"/>
      <c r="O262" s="223"/>
      <c r="P262" s="223"/>
      <c r="Q262" s="223"/>
      <c r="R262" s="129"/>
      <c r="S262" s="129" t="s">
        <v>113</v>
      </c>
      <c r="T262" s="129"/>
      <c r="U262" s="129"/>
      <c r="V262" s="178"/>
      <c r="W262" s="178"/>
      <c r="X262" s="178"/>
      <c r="Y262" s="178"/>
      <c r="Z262" s="178"/>
      <c r="AA262" s="178"/>
      <c r="AB262" s="178"/>
      <c r="AC262" s="178"/>
      <c r="AD262" s="178"/>
      <c r="AE262" s="178"/>
      <c r="AF262" s="178"/>
      <c r="AG262" s="178"/>
      <c r="AH262" s="178"/>
      <c r="AI262" s="178"/>
      <c r="AJ262" s="225"/>
    </row>
    <row r="263" spans="5:36" ht="49.5" customHeight="1" x14ac:dyDescent="0.25">
      <c r="E263" s="232"/>
      <c r="F263" s="225"/>
      <c r="G263" s="118">
        <v>256</v>
      </c>
      <c r="H263" s="183" t="s">
        <v>1036</v>
      </c>
      <c r="I263" s="168">
        <v>0</v>
      </c>
      <c r="J263" s="238"/>
      <c r="K263" s="229"/>
      <c r="L263" s="227"/>
      <c r="M263" s="234"/>
      <c r="N263" s="223"/>
      <c r="O263" s="223"/>
      <c r="P263" s="223"/>
      <c r="Q263" s="223"/>
      <c r="R263" s="129"/>
      <c r="S263" s="129" t="s">
        <v>113</v>
      </c>
      <c r="T263" s="129"/>
      <c r="U263" s="129"/>
      <c r="V263" s="178"/>
      <c r="W263" s="178"/>
      <c r="X263" s="178"/>
      <c r="Y263" s="178"/>
      <c r="Z263" s="178"/>
      <c r="AA263" s="178"/>
      <c r="AB263" s="178"/>
      <c r="AC263" s="178"/>
      <c r="AD263" s="178"/>
      <c r="AE263" s="178"/>
      <c r="AF263" s="178"/>
      <c r="AG263" s="178"/>
      <c r="AH263" s="178"/>
      <c r="AI263" s="178"/>
      <c r="AJ263" s="225"/>
    </row>
    <row r="264" spans="5:36" ht="49.5" customHeight="1" x14ac:dyDescent="0.25">
      <c r="E264" s="232"/>
      <c r="F264" s="225"/>
      <c r="G264" s="118">
        <v>257</v>
      </c>
      <c r="H264" s="183" t="s">
        <v>1037</v>
      </c>
      <c r="I264" s="168">
        <v>0</v>
      </c>
      <c r="J264" s="238"/>
      <c r="K264" s="229"/>
      <c r="L264" s="227"/>
      <c r="M264" s="234"/>
      <c r="N264" s="223"/>
      <c r="O264" s="223"/>
      <c r="P264" s="223"/>
      <c r="Q264" s="223"/>
      <c r="R264" s="129"/>
      <c r="S264" s="129" t="s">
        <v>113</v>
      </c>
      <c r="T264" s="129"/>
      <c r="U264" s="129"/>
      <c r="V264" s="178"/>
      <c r="W264" s="178"/>
      <c r="X264" s="178"/>
      <c r="Y264" s="178"/>
      <c r="Z264" s="178"/>
      <c r="AA264" s="178"/>
      <c r="AB264" s="178"/>
      <c r="AC264" s="178"/>
      <c r="AD264" s="178"/>
      <c r="AE264" s="178"/>
      <c r="AF264" s="178"/>
      <c r="AG264" s="178"/>
      <c r="AH264" s="178"/>
      <c r="AI264" s="178"/>
      <c r="AJ264" s="225"/>
    </row>
    <row r="265" spans="5:36" ht="49.5" customHeight="1" x14ac:dyDescent="0.25">
      <c r="E265" s="232"/>
      <c r="F265" s="225"/>
      <c r="G265" s="118">
        <v>258</v>
      </c>
      <c r="H265" s="183" t="s">
        <v>1038</v>
      </c>
      <c r="I265" s="168">
        <v>0</v>
      </c>
      <c r="J265" s="238"/>
      <c r="K265" s="229"/>
      <c r="L265" s="227"/>
      <c r="M265" s="234"/>
      <c r="N265" s="223"/>
      <c r="O265" s="223"/>
      <c r="P265" s="223"/>
      <c r="Q265" s="223"/>
      <c r="R265" s="129"/>
      <c r="S265" s="129" t="s">
        <v>113</v>
      </c>
      <c r="T265" s="129"/>
      <c r="U265" s="129"/>
      <c r="V265" s="178"/>
      <c r="W265" s="178"/>
      <c r="X265" s="178"/>
      <c r="Y265" s="178"/>
      <c r="Z265" s="178"/>
      <c r="AA265" s="178"/>
      <c r="AB265" s="178"/>
      <c r="AC265" s="178"/>
      <c r="AD265" s="178"/>
      <c r="AE265" s="178"/>
      <c r="AF265" s="178"/>
      <c r="AG265" s="178"/>
      <c r="AH265" s="178"/>
      <c r="AI265" s="178"/>
      <c r="AJ265" s="225"/>
    </row>
    <row r="266" spans="5:36" ht="49.5" customHeight="1" x14ac:dyDescent="0.25">
      <c r="E266" s="232"/>
      <c r="F266" s="225"/>
      <c r="G266" s="118">
        <v>259</v>
      </c>
      <c r="H266" s="183" t="s">
        <v>1039</v>
      </c>
      <c r="I266" s="168">
        <v>25</v>
      </c>
      <c r="J266" s="237"/>
      <c r="K266" s="229"/>
      <c r="L266" s="227"/>
      <c r="M266" s="234"/>
      <c r="N266" s="223"/>
      <c r="O266" s="223"/>
      <c r="P266" s="223"/>
      <c r="Q266" s="223"/>
      <c r="R266" s="129"/>
      <c r="S266" s="129" t="s">
        <v>113</v>
      </c>
      <c r="T266" s="129"/>
      <c r="U266" s="129"/>
      <c r="V266" s="178"/>
      <c r="W266" s="178"/>
      <c r="X266" s="178"/>
      <c r="Y266" s="178"/>
      <c r="Z266" s="178"/>
      <c r="AA266" s="178"/>
      <c r="AB266" s="178"/>
      <c r="AC266" s="178"/>
      <c r="AD266" s="178"/>
      <c r="AE266" s="178"/>
      <c r="AF266" s="178"/>
      <c r="AG266" s="178"/>
      <c r="AH266" s="178"/>
      <c r="AI266" s="178"/>
      <c r="AJ266" s="225"/>
    </row>
    <row r="267" spans="5:36" ht="49.5" customHeight="1" x14ac:dyDescent="0.25">
      <c r="E267" s="232"/>
      <c r="F267" s="225"/>
      <c r="G267" s="118">
        <v>260</v>
      </c>
      <c r="H267" s="183" t="s">
        <v>1040</v>
      </c>
      <c r="I267" s="168">
        <v>70</v>
      </c>
      <c r="J267" s="120">
        <v>203</v>
      </c>
      <c r="K267" s="127" t="s">
        <v>1000</v>
      </c>
      <c r="L267" s="227"/>
      <c r="M267" s="234"/>
      <c r="N267" s="223"/>
      <c r="O267" s="223"/>
      <c r="P267" s="223"/>
      <c r="Q267" s="223"/>
      <c r="R267" s="129"/>
      <c r="S267" s="129" t="s">
        <v>113</v>
      </c>
      <c r="T267" s="129"/>
      <c r="U267" s="129"/>
      <c r="V267" s="178"/>
      <c r="W267" s="178"/>
      <c r="X267" s="178"/>
      <c r="Y267" s="178"/>
      <c r="Z267" s="178"/>
      <c r="AA267" s="178"/>
      <c r="AB267" s="178"/>
      <c r="AC267" s="178"/>
      <c r="AD267" s="178"/>
      <c r="AE267" s="178"/>
      <c r="AF267" s="178"/>
      <c r="AG267" s="178"/>
      <c r="AH267" s="178"/>
      <c r="AI267" s="178"/>
      <c r="AJ267" s="225"/>
    </row>
    <row r="268" spans="5:36" ht="49.5" customHeight="1" x14ac:dyDescent="0.25">
      <c r="E268" s="232"/>
      <c r="F268" s="225"/>
      <c r="G268" s="118">
        <v>261</v>
      </c>
      <c r="H268" s="183" t="s">
        <v>1041</v>
      </c>
      <c r="I268" s="168">
        <v>0</v>
      </c>
      <c r="J268" s="236">
        <v>204</v>
      </c>
      <c r="K268" s="229" t="s">
        <v>981</v>
      </c>
      <c r="L268" s="227"/>
      <c r="M268" s="234"/>
      <c r="N268" s="223"/>
      <c r="O268" s="223"/>
      <c r="P268" s="223"/>
      <c r="Q268" s="223"/>
      <c r="R268" s="129"/>
      <c r="S268" s="129" t="s">
        <v>113</v>
      </c>
      <c r="T268" s="129"/>
      <c r="U268" s="129"/>
      <c r="V268" s="178"/>
      <c r="W268" s="178"/>
      <c r="X268" s="178"/>
      <c r="Y268" s="178"/>
      <c r="Z268" s="178"/>
      <c r="AA268" s="178"/>
      <c r="AB268" s="178"/>
      <c r="AC268" s="178"/>
      <c r="AD268" s="178"/>
      <c r="AE268" s="178"/>
      <c r="AF268" s="178"/>
      <c r="AG268" s="178"/>
      <c r="AH268" s="178"/>
      <c r="AI268" s="178"/>
      <c r="AJ268" s="225"/>
    </row>
    <row r="269" spans="5:36" ht="49.5" customHeight="1" x14ac:dyDescent="0.25">
      <c r="E269" s="232"/>
      <c r="F269" s="225"/>
      <c r="G269" s="118">
        <v>262</v>
      </c>
      <c r="H269" s="183" t="s">
        <v>1042</v>
      </c>
      <c r="I269" s="168">
        <v>0</v>
      </c>
      <c r="J269" s="238"/>
      <c r="K269" s="229"/>
      <c r="L269" s="227"/>
      <c r="M269" s="234"/>
      <c r="N269" s="223"/>
      <c r="O269" s="223"/>
      <c r="P269" s="223"/>
      <c r="Q269" s="223"/>
      <c r="R269" s="129"/>
      <c r="S269" s="129" t="s">
        <v>113</v>
      </c>
      <c r="T269" s="129"/>
      <c r="U269" s="129"/>
      <c r="V269" s="178"/>
      <c r="W269" s="178"/>
      <c r="X269" s="178"/>
      <c r="Y269" s="178"/>
      <c r="Z269" s="178"/>
      <c r="AA269" s="178"/>
      <c r="AB269" s="178"/>
      <c r="AC269" s="178"/>
      <c r="AD269" s="178"/>
      <c r="AE269" s="178"/>
      <c r="AF269" s="178"/>
      <c r="AG269" s="178"/>
      <c r="AH269" s="178"/>
      <c r="AI269" s="178"/>
      <c r="AJ269" s="225"/>
    </row>
    <row r="270" spans="5:36" ht="49.5" customHeight="1" x14ac:dyDescent="0.25">
      <c r="E270" s="232"/>
      <c r="F270" s="225"/>
      <c r="G270" s="118">
        <v>263</v>
      </c>
      <c r="H270" s="183" t="s">
        <v>1043</v>
      </c>
      <c r="I270" s="168">
        <v>0</v>
      </c>
      <c r="J270" s="238"/>
      <c r="K270" s="229"/>
      <c r="L270" s="227"/>
      <c r="M270" s="234"/>
      <c r="N270" s="223"/>
      <c r="O270" s="223"/>
      <c r="P270" s="223"/>
      <c r="Q270" s="223"/>
      <c r="R270" s="129"/>
      <c r="S270" s="129" t="s">
        <v>113</v>
      </c>
      <c r="T270" s="129"/>
      <c r="U270" s="129"/>
      <c r="V270" s="178"/>
      <c r="W270" s="178"/>
      <c r="X270" s="178"/>
      <c r="Y270" s="178"/>
      <c r="Z270" s="178"/>
      <c r="AA270" s="178"/>
      <c r="AB270" s="178"/>
      <c r="AC270" s="178"/>
      <c r="AD270" s="178"/>
      <c r="AE270" s="178"/>
      <c r="AF270" s="178"/>
      <c r="AG270" s="178"/>
      <c r="AH270" s="178"/>
      <c r="AI270" s="178"/>
      <c r="AJ270" s="225"/>
    </row>
    <row r="271" spans="5:36" ht="49.5" customHeight="1" x14ac:dyDescent="0.25">
      <c r="E271" s="232"/>
      <c r="F271" s="225"/>
      <c r="G271" s="118">
        <v>264</v>
      </c>
      <c r="H271" s="183" t="s">
        <v>1044</v>
      </c>
      <c r="I271" s="168">
        <v>0</v>
      </c>
      <c r="J271" s="238"/>
      <c r="K271" s="229"/>
      <c r="L271" s="227"/>
      <c r="M271" s="234"/>
      <c r="N271" s="223"/>
      <c r="O271" s="223"/>
      <c r="P271" s="223"/>
      <c r="Q271" s="223"/>
      <c r="R271" s="129"/>
      <c r="S271" s="129" t="s">
        <v>113</v>
      </c>
      <c r="T271" s="129"/>
      <c r="U271" s="129"/>
      <c r="V271" s="178"/>
      <c r="W271" s="178"/>
      <c r="X271" s="178"/>
      <c r="Y271" s="178"/>
      <c r="Z271" s="178"/>
      <c r="AA271" s="178"/>
      <c r="AB271" s="178"/>
      <c r="AC271" s="178"/>
      <c r="AD271" s="178"/>
      <c r="AE271" s="178"/>
      <c r="AF271" s="178"/>
      <c r="AG271" s="178"/>
      <c r="AH271" s="178"/>
      <c r="AI271" s="178"/>
      <c r="AJ271" s="225"/>
    </row>
    <row r="272" spans="5:36" ht="49.5" customHeight="1" x14ac:dyDescent="0.25">
      <c r="E272" s="232"/>
      <c r="F272" s="225"/>
      <c r="G272" s="118">
        <v>265</v>
      </c>
      <c r="H272" s="183" t="s">
        <v>1045</v>
      </c>
      <c r="I272" s="168">
        <v>0</v>
      </c>
      <c r="J272" s="238"/>
      <c r="K272" s="229"/>
      <c r="L272" s="227"/>
      <c r="M272" s="234"/>
      <c r="N272" s="223"/>
      <c r="O272" s="223"/>
      <c r="P272" s="223"/>
      <c r="Q272" s="223"/>
      <c r="R272" s="129"/>
      <c r="S272" s="129" t="s">
        <v>113</v>
      </c>
      <c r="T272" s="129"/>
      <c r="U272" s="129"/>
      <c r="V272" s="178"/>
      <c r="W272" s="178"/>
      <c r="X272" s="178"/>
      <c r="Y272" s="178"/>
      <c r="Z272" s="178"/>
      <c r="AA272" s="178"/>
      <c r="AB272" s="178"/>
      <c r="AC272" s="178"/>
      <c r="AD272" s="178"/>
      <c r="AE272" s="178"/>
      <c r="AF272" s="178"/>
      <c r="AG272" s="178"/>
      <c r="AH272" s="178"/>
      <c r="AI272" s="178"/>
      <c r="AJ272" s="225"/>
    </row>
    <row r="273" spans="5:36" ht="49.5" customHeight="1" x14ac:dyDescent="0.25">
      <c r="E273" s="232"/>
      <c r="F273" s="225"/>
      <c r="G273" s="118">
        <v>266</v>
      </c>
      <c r="H273" s="183" t="s">
        <v>1046</v>
      </c>
      <c r="I273" s="168">
        <v>0</v>
      </c>
      <c r="J273" s="238"/>
      <c r="K273" s="229"/>
      <c r="L273" s="227"/>
      <c r="M273" s="234"/>
      <c r="N273" s="223"/>
      <c r="O273" s="223"/>
      <c r="P273" s="223"/>
      <c r="Q273" s="223"/>
      <c r="R273" s="129"/>
      <c r="S273" s="129" t="s">
        <v>113</v>
      </c>
      <c r="T273" s="129"/>
      <c r="U273" s="129"/>
      <c r="V273" s="178"/>
      <c r="W273" s="178"/>
      <c r="X273" s="178"/>
      <c r="Y273" s="178"/>
      <c r="Z273" s="178"/>
      <c r="AA273" s="178"/>
      <c r="AB273" s="178"/>
      <c r="AC273" s="178"/>
      <c r="AD273" s="178"/>
      <c r="AE273" s="178"/>
      <c r="AF273" s="178"/>
      <c r="AG273" s="178"/>
      <c r="AH273" s="178"/>
      <c r="AI273" s="178"/>
      <c r="AJ273" s="225"/>
    </row>
    <row r="274" spans="5:36" ht="49.5" customHeight="1" x14ac:dyDescent="0.25">
      <c r="E274" s="232"/>
      <c r="F274" s="225"/>
      <c r="G274" s="118">
        <v>267</v>
      </c>
      <c r="H274" s="183" t="s">
        <v>1047</v>
      </c>
      <c r="I274" s="168">
        <v>0</v>
      </c>
      <c r="J274" s="238"/>
      <c r="K274" s="229"/>
      <c r="L274" s="227"/>
      <c r="M274" s="234"/>
      <c r="N274" s="223"/>
      <c r="O274" s="223"/>
      <c r="P274" s="223"/>
      <c r="Q274" s="223"/>
      <c r="R274" s="129"/>
      <c r="S274" s="129" t="s">
        <v>113</v>
      </c>
      <c r="T274" s="129"/>
      <c r="U274" s="129"/>
      <c r="V274" s="178"/>
      <c r="W274" s="178"/>
      <c r="X274" s="178"/>
      <c r="Y274" s="178"/>
      <c r="Z274" s="178"/>
      <c r="AA274" s="178"/>
      <c r="AB274" s="178"/>
      <c r="AC274" s="178"/>
      <c r="AD274" s="178"/>
      <c r="AE274" s="178"/>
      <c r="AF274" s="178"/>
      <c r="AG274" s="178"/>
      <c r="AH274" s="178"/>
      <c r="AI274" s="178"/>
      <c r="AJ274" s="225"/>
    </row>
    <row r="275" spans="5:36" ht="49.5" customHeight="1" x14ac:dyDescent="0.25">
      <c r="E275" s="232"/>
      <c r="F275" s="225"/>
      <c r="G275" s="118">
        <v>268</v>
      </c>
      <c r="H275" s="183" t="s">
        <v>1048</v>
      </c>
      <c r="I275" s="168">
        <v>0</v>
      </c>
      <c r="J275" s="238"/>
      <c r="K275" s="229"/>
      <c r="L275" s="227"/>
      <c r="M275" s="234"/>
      <c r="N275" s="223"/>
      <c r="O275" s="223"/>
      <c r="P275" s="223"/>
      <c r="Q275" s="223"/>
      <c r="R275" s="129"/>
      <c r="S275" s="129" t="s">
        <v>113</v>
      </c>
      <c r="T275" s="129"/>
      <c r="U275" s="129"/>
      <c r="V275" s="178"/>
      <c r="W275" s="178"/>
      <c r="X275" s="178"/>
      <c r="Y275" s="178"/>
      <c r="Z275" s="178"/>
      <c r="AA275" s="178"/>
      <c r="AB275" s="178"/>
      <c r="AC275" s="178"/>
      <c r="AD275" s="178"/>
      <c r="AE275" s="178"/>
      <c r="AF275" s="178"/>
      <c r="AG275" s="178"/>
      <c r="AH275" s="178"/>
      <c r="AI275" s="178"/>
      <c r="AJ275" s="225"/>
    </row>
    <row r="276" spans="5:36" ht="49.5" customHeight="1" x14ac:dyDescent="0.25">
      <c r="E276" s="232"/>
      <c r="F276" s="225"/>
      <c r="G276" s="118">
        <v>269</v>
      </c>
      <c r="H276" s="183" t="s">
        <v>1049</v>
      </c>
      <c r="I276" s="168">
        <v>0</v>
      </c>
      <c r="J276" s="238"/>
      <c r="K276" s="229"/>
      <c r="L276" s="227"/>
      <c r="M276" s="234"/>
      <c r="N276" s="223"/>
      <c r="O276" s="223"/>
      <c r="P276" s="223"/>
      <c r="Q276" s="223"/>
      <c r="R276" s="129"/>
      <c r="S276" s="129" t="s">
        <v>113</v>
      </c>
      <c r="T276" s="129"/>
      <c r="U276" s="129"/>
      <c r="V276" s="178"/>
      <c r="W276" s="178"/>
      <c r="X276" s="178"/>
      <c r="Y276" s="178"/>
      <c r="Z276" s="178"/>
      <c r="AA276" s="178"/>
      <c r="AB276" s="178"/>
      <c r="AC276" s="178"/>
      <c r="AD276" s="178"/>
      <c r="AE276" s="178"/>
      <c r="AF276" s="178"/>
      <c r="AG276" s="178"/>
      <c r="AH276" s="178"/>
      <c r="AI276" s="178"/>
      <c r="AJ276" s="225"/>
    </row>
    <row r="277" spans="5:36" ht="49.5" customHeight="1" x14ac:dyDescent="0.25">
      <c r="E277" s="232"/>
      <c r="F277" s="225"/>
      <c r="G277" s="118">
        <v>270</v>
      </c>
      <c r="H277" s="183" t="s">
        <v>1050</v>
      </c>
      <c r="I277" s="168">
        <v>0</v>
      </c>
      <c r="J277" s="238"/>
      <c r="K277" s="229"/>
      <c r="L277" s="227"/>
      <c r="M277" s="234"/>
      <c r="N277" s="223"/>
      <c r="O277" s="223"/>
      <c r="P277" s="223"/>
      <c r="Q277" s="223"/>
      <c r="R277" s="129"/>
      <c r="S277" s="129" t="s">
        <v>113</v>
      </c>
      <c r="T277" s="129"/>
      <c r="U277" s="129"/>
      <c r="V277" s="178"/>
      <c r="W277" s="178"/>
      <c r="X277" s="178"/>
      <c r="Y277" s="178"/>
      <c r="Z277" s="178"/>
      <c r="AA277" s="178"/>
      <c r="AB277" s="178"/>
      <c r="AC277" s="178"/>
      <c r="AD277" s="178"/>
      <c r="AE277" s="178"/>
      <c r="AF277" s="178"/>
      <c r="AG277" s="178"/>
      <c r="AH277" s="178"/>
      <c r="AI277" s="178"/>
      <c r="AJ277" s="225"/>
    </row>
    <row r="278" spans="5:36" ht="49.5" customHeight="1" x14ac:dyDescent="0.25">
      <c r="E278" s="232"/>
      <c r="F278" s="225"/>
      <c r="G278" s="118">
        <v>271</v>
      </c>
      <c r="H278" s="183" t="s">
        <v>1051</v>
      </c>
      <c r="I278" s="168">
        <v>0</v>
      </c>
      <c r="J278" s="238"/>
      <c r="K278" s="229"/>
      <c r="L278" s="227"/>
      <c r="M278" s="234"/>
      <c r="N278" s="223"/>
      <c r="O278" s="223"/>
      <c r="P278" s="223"/>
      <c r="Q278" s="223"/>
      <c r="R278" s="129"/>
      <c r="S278" s="129" t="s">
        <v>113</v>
      </c>
      <c r="T278" s="129"/>
      <c r="U278" s="129"/>
      <c r="V278" s="178"/>
      <c r="W278" s="178"/>
      <c r="X278" s="178"/>
      <c r="Y278" s="178"/>
      <c r="Z278" s="178"/>
      <c r="AA278" s="178"/>
      <c r="AB278" s="178"/>
      <c r="AC278" s="178"/>
      <c r="AD278" s="178"/>
      <c r="AE278" s="178"/>
      <c r="AF278" s="178"/>
      <c r="AG278" s="178"/>
      <c r="AH278" s="178"/>
      <c r="AI278" s="178"/>
      <c r="AJ278" s="225"/>
    </row>
    <row r="279" spans="5:36" ht="49.5" customHeight="1" x14ac:dyDescent="0.25">
      <c r="E279" s="232"/>
      <c r="F279" s="225"/>
      <c r="G279" s="118">
        <v>272</v>
      </c>
      <c r="H279" s="183" t="s">
        <v>1052</v>
      </c>
      <c r="I279" s="168">
        <v>0</v>
      </c>
      <c r="J279" s="238"/>
      <c r="K279" s="229"/>
      <c r="L279" s="227"/>
      <c r="M279" s="234"/>
      <c r="N279" s="223"/>
      <c r="O279" s="223"/>
      <c r="P279" s="223"/>
      <c r="Q279" s="223"/>
      <c r="R279" s="129"/>
      <c r="S279" s="129" t="s">
        <v>113</v>
      </c>
      <c r="T279" s="129"/>
      <c r="U279" s="129"/>
      <c r="V279" s="178"/>
      <c r="W279" s="178"/>
      <c r="X279" s="178"/>
      <c r="Y279" s="178"/>
      <c r="Z279" s="178"/>
      <c r="AA279" s="178"/>
      <c r="AB279" s="178"/>
      <c r="AC279" s="178"/>
      <c r="AD279" s="178"/>
      <c r="AE279" s="178"/>
      <c r="AF279" s="178"/>
      <c r="AG279" s="178"/>
      <c r="AH279" s="178"/>
      <c r="AI279" s="178"/>
      <c r="AJ279" s="225"/>
    </row>
    <row r="280" spans="5:36" ht="49.5" customHeight="1" x14ac:dyDescent="0.25">
      <c r="E280" s="232"/>
      <c r="F280" s="225"/>
      <c r="G280" s="118">
        <v>273</v>
      </c>
      <c r="H280" s="183" t="s">
        <v>1053</v>
      </c>
      <c r="I280" s="168">
        <v>0</v>
      </c>
      <c r="J280" s="238"/>
      <c r="K280" s="229"/>
      <c r="L280" s="227"/>
      <c r="M280" s="234"/>
      <c r="N280" s="223"/>
      <c r="O280" s="223"/>
      <c r="P280" s="223"/>
      <c r="Q280" s="223"/>
      <c r="R280" s="129"/>
      <c r="S280" s="129" t="s">
        <v>113</v>
      </c>
      <c r="T280" s="129"/>
      <c r="U280" s="129"/>
      <c r="V280" s="178"/>
      <c r="W280" s="178"/>
      <c r="X280" s="178"/>
      <c r="Y280" s="178"/>
      <c r="Z280" s="178"/>
      <c r="AA280" s="178"/>
      <c r="AB280" s="178"/>
      <c r="AC280" s="178"/>
      <c r="AD280" s="178"/>
      <c r="AE280" s="178"/>
      <c r="AF280" s="178"/>
      <c r="AG280" s="178"/>
      <c r="AH280" s="178"/>
      <c r="AI280" s="178"/>
      <c r="AJ280" s="225"/>
    </row>
    <row r="281" spans="5:36" ht="49.5" customHeight="1" x14ac:dyDescent="0.25">
      <c r="E281" s="232"/>
      <c r="F281" s="225"/>
      <c r="G281" s="118">
        <v>274</v>
      </c>
      <c r="H281" s="183" t="s">
        <v>1054</v>
      </c>
      <c r="I281" s="168">
        <v>0</v>
      </c>
      <c r="J281" s="238"/>
      <c r="K281" s="229"/>
      <c r="L281" s="227"/>
      <c r="M281" s="234"/>
      <c r="N281" s="223"/>
      <c r="O281" s="223"/>
      <c r="P281" s="223"/>
      <c r="Q281" s="223"/>
      <c r="R281" s="129"/>
      <c r="S281" s="129" t="s">
        <v>113</v>
      </c>
      <c r="T281" s="129"/>
      <c r="U281" s="129"/>
      <c r="V281" s="178"/>
      <c r="W281" s="178"/>
      <c r="X281" s="178"/>
      <c r="Y281" s="178"/>
      <c r="Z281" s="178"/>
      <c r="AA281" s="178"/>
      <c r="AB281" s="178"/>
      <c r="AC281" s="178"/>
      <c r="AD281" s="178"/>
      <c r="AE281" s="178"/>
      <c r="AF281" s="178"/>
      <c r="AG281" s="178"/>
      <c r="AH281" s="178"/>
      <c r="AI281" s="178"/>
      <c r="AJ281" s="225"/>
    </row>
    <row r="282" spans="5:36" ht="49.5" customHeight="1" x14ac:dyDescent="0.25">
      <c r="E282" s="232"/>
      <c r="F282" s="225"/>
      <c r="G282" s="118">
        <v>275</v>
      </c>
      <c r="H282" s="183" t="s">
        <v>1055</v>
      </c>
      <c r="I282" s="168">
        <v>0</v>
      </c>
      <c r="J282" s="238"/>
      <c r="K282" s="229"/>
      <c r="L282" s="227"/>
      <c r="M282" s="234"/>
      <c r="N282" s="223"/>
      <c r="O282" s="223"/>
      <c r="P282" s="223"/>
      <c r="Q282" s="223"/>
      <c r="R282" s="129"/>
      <c r="S282" s="129" t="s">
        <v>113</v>
      </c>
      <c r="T282" s="129"/>
      <c r="U282" s="129"/>
      <c r="V282" s="178"/>
      <c r="W282" s="178"/>
      <c r="X282" s="178"/>
      <c r="Y282" s="178"/>
      <c r="Z282" s="178"/>
      <c r="AA282" s="178"/>
      <c r="AB282" s="178"/>
      <c r="AC282" s="178"/>
      <c r="AD282" s="178"/>
      <c r="AE282" s="178"/>
      <c r="AF282" s="178"/>
      <c r="AG282" s="178"/>
      <c r="AH282" s="178"/>
      <c r="AI282" s="178"/>
      <c r="AJ282" s="225"/>
    </row>
    <row r="283" spans="5:36" ht="49.5" customHeight="1" x14ac:dyDescent="0.25">
      <c r="E283" s="232"/>
      <c r="F283" s="225"/>
      <c r="G283" s="118">
        <v>276</v>
      </c>
      <c r="H283" s="183" t="s">
        <v>1056</v>
      </c>
      <c r="I283" s="168">
        <v>0</v>
      </c>
      <c r="J283" s="238"/>
      <c r="K283" s="229"/>
      <c r="L283" s="227"/>
      <c r="M283" s="234"/>
      <c r="N283" s="223"/>
      <c r="O283" s="223"/>
      <c r="P283" s="223"/>
      <c r="Q283" s="223"/>
      <c r="R283" s="129"/>
      <c r="S283" s="129" t="s">
        <v>113</v>
      </c>
      <c r="T283" s="129"/>
      <c r="U283" s="129"/>
      <c r="V283" s="178"/>
      <c r="W283" s="178"/>
      <c r="X283" s="178"/>
      <c r="Y283" s="178"/>
      <c r="Z283" s="178"/>
      <c r="AA283" s="178"/>
      <c r="AB283" s="178"/>
      <c r="AC283" s="178"/>
      <c r="AD283" s="178"/>
      <c r="AE283" s="178"/>
      <c r="AF283" s="178"/>
      <c r="AG283" s="178"/>
      <c r="AH283" s="178"/>
      <c r="AI283" s="178"/>
      <c r="AJ283" s="225"/>
    </row>
    <row r="284" spans="5:36" ht="49.5" customHeight="1" x14ac:dyDescent="0.25">
      <c r="E284" s="232"/>
      <c r="F284" s="225"/>
      <c r="G284" s="118">
        <v>277</v>
      </c>
      <c r="H284" s="183" t="s">
        <v>1057</v>
      </c>
      <c r="I284" s="168">
        <v>0</v>
      </c>
      <c r="J284" s="238"/>
      <c r="K284" s="229"/>
      <c r="L284" s="227"/>
      <c r="M284" s="234"/>
      <c r="N284" s="223"/>
      <c r="O284" s="223"/>
      <c r="P284" s="223"/>
      <c r="Q284" s="223"/>
      <c r="R284" s="129"/>
      <c r="S284" s="129" t="s">
        <v>113</v>
      </c>
      <c r="T284" s="129"/>
      <c r="U284" s="129"/>
      <c r="V284" s="178"/>
      <c r="W284" s="178"/>
      <c r="X284" s="178"/>
      <c r="Y284" s="178"/>
      <c r="Z284" s="178"/>
      <c r="AA284" s="178"/>
      <c r="AB284" s="178"/>
      <c r="AC284" s="178"/>
      <c r="AD284" s="178"/>
      <c r="AE284" s="178"/>
      <c r="AF284" s="178"/>
      <c r="AG284" s="178"/>
      <c r="AH284" s="178"/>
      <c r="AI284" s="178"/>
      <c r="AJ284" s="225"/>
    </row>
    <row r="285" spans="5:36" ht="49.5" customHeight="1" x14ac:dyDescent="0.25">
      <c r="E285" s="232"/>
      <c r="F285" s="225"/>
      <c r="G285" s="118">
        <v>278</v>
      </c>
      <c r="H285" s="183" t="s">
        <v>1058</v>
      </c>
      <c r="I285" s="168">
        <v>0</v>
      </c>
      <c r="J285" s="238"/>
      <c r="K285" s="229"/>
      <c r="L285" s="227"/>
      <c r="M285" s="234"/>
      <c r="N285" s="223"/>
      <c r="O285" s="223"/>
      <c r="P285" s="223"/>
      <c r="Q285" s="223"/>
      <c r="R285" s="129"/>
      <c r="S285" s="129" t="s">
        <v>113</v>
      </c>
      <c r="T285" s="129"/>
      <c r="U285" s="129"/>
      <c r="V285" s="178"/>
      <c r="W285" s="178"/>
      <c r="X285" s="178"/>
      <c r="Y285" s="178"/>
      <c r="Z285" s="178"/>
      <c r="AA285" s="178"/>
      <c r="AB285" s="178"/>
      <c r="AC285" s="178"/>
      <c r="AD285" s="178"/>
      <c r="AE285" s="178"/>
      <c r="AF285" s="178"/>
      <c r="AG285" s="178"/>
      <c r="AH285" s="178"/>
      <c r="AI285" s="178"/>
      <c r="AJ285" s="225"/>
    </row>
    <row r="286" spans="5:36" ht="49.5" customHeight="1" x14ac:dyDescent="0.25">
      <c r="E286" s="232"/>
      <c r="F286" s="225"/>
      <c r="G286" s="118">
        <v>279</v>
      </c>
      <c r="H286" s="183" t="s">
        <v>1059</v>
      </c>
      <c r="I286" s="168">
        <v>0</v>
      </c>
      <c r="J286" s="238"/>
      <c r="K286" s="229"/>
      <c r="L286" s="227"/>
      <c r="M286" s="234"/>
      <c r="N286" s="223"/>
      <c r="O286" s="223"/>
      <c r="P286" s="223"/>
      <c r="Q286" s="223"/>
      <c r="R286" s="129"/>
      <c r="S286" s="129" t="s">
        <v>113</v>
      </c>
      <c r="T286" s="129"/>
      <c r="U286" s="129"/>
      <c r="V286" s="178"/>
      <c r="W286" s="178"/>
      <c r="X286" s="178"/>
      <c r="Y286" s="178"/>
      <c r="Z286" s="178"/>
      <c r="AA286" s="178"/>
      <c r="AB286" s="178"/>
      <c r="AC286" s="178"/>
      <c r="AD286" s="178"/>
      <c r="AE286" s="178"/>
      <c r="AF286" s="178"/>
      <c r="AG286" s="178"/>
      <c r="AH286" s="178"/>
      <c r="AI286" s="178"/>
      <c r="AJ286" s="225"/>
    </row>
    <row r="287" spans="5:36" ht="49.5" customHeight="1" x14ac:dyDescent="0.25">
      <c r="E287" s="232"/>
      <c r="F287" s="225"/>
      <c r="G287" s="118">
        <v>280</v>
      </c>
      <c r="H287" s="183" t="s">
        <v>1060</v>
      </c>
      <c r="I287" s="168">
        <v>0</v>
      </c>
      <c r="J287" s="238"/>
      <c r="K287" s="229"/>
      <c r="L287" s="227"/>
      <c r="M287" s="234"/>
      <c r="N287" s="223"/>
      <c r="O287" s="223"/>
      <c r="P287" s="223"/>
      <c r="Q287" s="223"/>
      <c r="R287" s="129"/>
      <c r="S287" s="129" t="s">
        <v>113</v>
      </c>
      <c r="T287" s="129"/>
      <c r="U287" s="129"/>
      <c r="V287" s="178"/>
      <c r="W287" s="178"/>
      <c r="X287" s="178"/>
      <c r="Y287" s="178"/>
      <c r="Z287" s="178"/>
      <c r="AA287" s="178"/>
      <c r="AB287" s="178"/>
      <c r="AC287" s="178"/>
      <c r="AD287" s="178"/>
      <c r="AE287" s="178"/>
      <c r="AF287" s="178"/>
      <c r="AG287" s="178"/>
      <c r="AH287" s="178"/>
      <c r="AI287" s="178"/>
      <c r="AJ287" s="225"/>
    </row>
    <row r="288" spans="5:36" ht="49.5" customHeight="1" x14ac:dyDescent="0.25">
      <c r="E288" s="232"/>
      <c r="F288" s="225"/>
      <c r="G288" s="118">
        <v>281</v>
      </c>
      <c r="H288" s="183" t="s">
        <v>1061</v>
      </c>
      <c r="I288" s="168">
        <v>0</v>
      </c>
      <c r="J288" s="238"/>
      <c r="K288" s="229"/>
      <c r="L288" s="227"/>
      <c r="M288" s="234"/>
      <c r="N288" s="223"/>
      <c r="O288" s="223"/>
      <c r="P288" s="223"/>
      <c r="Q288" s="223"/>
      <c r="R288" s="129"/>
      <c r="S288" s="129" t="s">
        <v>113</v>
      </c>
      <c r="T288" s="129"/>
      <c r="U288" s="129"/>
      <c r="V288" s="178"/>
      <c r="W288" s="178"/>
      <c r="X288" s="178"/>
      <c r="Y288" s="178"/>
      <c r="Z288" s="178"/>
      <c r="AA288" s="178"/>
      <c r="AB288" s="178"/>
      <c r="AC288" s="178"/>
      <c r="AD288" s="178"/>
      <c r="AE288" s="178"/>
      <c r="AF288" s="178"/>
      <c r="AG288" s="178"/>
      <c r="AH288" s="178"/>
      <c r="AI288" s="178"/>
      <c r="AJ288" s="225"/>
    </row>
    <row r="289" spans="5:36" ht="49.5" customHeight="1" x14ac:dyDescent="0.25">
      <c r="E289" s="232"/>
      <c r="F289" s="225"/>
      <c r="G289" s="118">
        <v>282</v>
      </c>
      <c r="H289" s="183" t="s">
        <v>1062</v>
      </c>
      <c r="I289" s="168">
        <v>0</v>
      </c>
      <c r="J289" s="237"/>
      <c r="K289" s="229"/>
      <c r="L289" s="227"/>
      <c r="M289" s="234"/>
      <c r="N289" s="223"/>
      <c r="O289" s="223"/>
      <c r="P289" s="223"/>
      <c r="Q289" s="223"/>
      <c r="R289" s="129"/>
      <c r="S289" s="129" t="s">
        <v>113</v>
      </c>
      <c r="T289" s="129"/>
      <c r="U289" s="129"/>
      <c r="V289" s="178"/>
      <c r="W289" s="178"/>
      <c r="X289" s="178"/>
      <c r="Y289" s="178"/>
      <c r="Z289" s="178"/>
      <c r="AA289" s="178"/>
      <c r="AB289" s="178"/>
      <c r="AC289" s="178"/>
      <c r="AD289" s="178"/>
      <c r="AE289" s="178"/>
      <c r="AF289" s="178"/>
      <c r="AG289" s="178"/>
      <c r="AH289" s="178"/>
      <c r="AI289" s="178"/>
      <c r="AJ289" s="225"/>
    </row>
    <row r="290" spans="5:36" ht="69.75" customHeight="1" x14ac:dyDescent="0.25">
      <c r="E290" s="232"/>
      <c r="F290" s="225"/>
      <c r="G290" s="118">
        <v>283</v>
      </c>
      <c r="H290" s="183" t="s">
        <v>1063</v>
      </c>
      <c r="I290" s="167">
        <v>70</v>
      </c>
      <c r="J290" s="120">
        <v>205</v>
      </c>
      <c r="K290" s="127" t="s">
        <v>1000</v>
      </c>
      <c r="L290" s="227"/>
      <c r="M290" s="234"/>
      <c r="N290" s="223"/>
      <c r="O290" s="223"/>
      <c r="P290" s="223"/>
      <c r="Q290" s="223"/>
      <c r="R290" s="129"/>
      <c r="S290" s="129" t="s">
        <v>113</v>
      </c>
      <c r="T290" s="129"/>
      <c r="U290" s="129"/>
      <c r="V290" s="178"/>
      <c r="W290" s="178"/>
      <c r="X290" s="178"/>
      <c r="Y290" s="178"/>
      <c r="Z290" s="178"/>
      <c r="AA290" s="178"/>
      <c r="AB290" s="178"/>
      <c r="AC290" s="178"/>
      <c r="AD290" s="178"/>
      <c r="AE290" s="178"/>
      <c r="AF290" s="178"/>
      <c r="AG290" s="178"/>
      <c r="AH290" s="178"/>
      <c r="AI290" s="178"/>
      <c r="AJ290" s="225"/>
    </row>
    <row r="291" spans="5:36" ht="49.5" customHeight="1" x14ac:dyDescent="0.25">
      <c r="E291" s="232"/>
      <c r="F291" s="225"/>
      <c r="G291" s="118">
        <v>284</v>
      </c>
      <c r="H291" s="183" t="s">
        <v>1064</v>
      </c>
      <c r="I291" s="124">
        <v>0</v>
      </c>
      <c r="J291" s="236">
        <v>206</v>
      </c>
      <c r="K291" s="229" t="s">
        <v>981</v>
      </c>
      <c r="L291" s="227"/>
      <c r="M291" s="234"/>
      <c r="N291" s="223"/>
      <c r="O291" s="223"/>
      <c r="P291" s="223"/>
      <c r="Q291" s="223"/>
      <c r="R291" s="129"/>
      <c r="S291" s="129" t="s">
        <v>113</v>
      </c>
      <c r="T291" s="129"/>
      <c r="U291" s="129"/>
      <c r="V291" s="178"/>
      <c r="W291" s="178"/>
      <c r="X291" s="178"/>
      <c r="Y291" s="178"/>
      <c r="Z291" s="178"/>
      <c r="AA291" s="178"/>
      <c r="AB291" s="178"/>
      <c r="AC291" s="178"/>
      <c r="AD291" s="178"/>
      <c r="AE291" s="178"/>
      <c r="AF291" s="178"/>
      <c r="AG291" s="178"/>
      <c r="AH291" s="178"/>
      <c r="AI291" s="178"/>
      <c r="AJ291" s="225"/>
    </row>
    <row r="292" spans="5:36" ht="49.5" customHeight="1" x14ac:dyDescent="0.25">
      <c r="E292" s="232"/>
      <c r="F292" s="225"/>
      <c r="G292" s="118">
        <v>285</v>
      </c>
      <c r="H292" s="183" t="s">
        <v>1065</v>
      </c>
      <c r="I292" s="124">
        <v>0</v>
      </c>
      <c r="J292" s="238"/>
      <c r="K292" s="229"/>
      <c r="L292" s="227"/>
      <c r="M292" s="234"/>
      <c r="N292" s="223"/>
      <c r="O292" s="223"/>
      <c r="P292" s="223"/>
      <c r="Q292" s="223"/>
      <c r="R292" s="129"/>
      <c r="S292" s="129" t="s">
        <v>113</v>
      </c>
      <c r="T292" s="129"/>
      <c r="U292" s="129"/>
      <c r="V292" s="178"/>
      <c r="W292" s="178"/>
      <c r="X292" s="178"/>
      <c r="Y292" s="178"/>
      <c r="Z292" s="178"/>
      <c r="AA292" s="178"/>
      <c r="AB292" s="178"/>
      <c r="AC292" s="178"/>
      <c r="AD292" s="178"/>
      <c r="AE292" s="178"/>
      <c r="AF292" s="178"/>
      <c r="AG292" s="178"/>
      <c r="AH292" s="178"/>
      <c r="AI292" s="178"/>
      <c r="AJ292" s="225"/>
    </row>
    <row r="293" spans="5:36" ht="49.5" customHeight="1" x14ac:dyDescent="0.25">
      <c r="E293" s="232"/>
      <c r="F293" s="225"/>
      <c r="G293" s="118">
        <v>286</v>
      </c>
      <c r="H293" s="183" t="s">
        <v>1066</v>
      </c>
      <c r="I293" s="124">
        <v>0</v>
      </c>
      <c r="J293" s="238"/>
      <c r="K293" s="229"/>
      <c r="L293" s="227"/>
      <c r="M293" s="234"/>
      <c r="N293" s="223"/>
      <c r="O293" s="223"/>
      <c r="P293" s="223"/>
      <c r="Q293" s="223"/>
      <c r="R293" s="129"/>
      <c r="S293" s="129" t="s">
        <v>113</v>
      </c>
      <c r="T293" s="129"/>
      <c r="U293" s="129"/>
      <c r="V293" s="178"/>
      <c r="W293" s="178"/>
      <c r="X293" s="178"/>
      <c r="Y293" s="178"/>
      <c r="Z293" s="178"/>
      <c r="AA293" s="178"/>
      <c r="AB293" s="178"/>
      <c r="AC293" s="178"/>
      <c r="AD293" s="178"/>
      <c r="AE293" s="178"/>
      <c r="AF293" s="178"/>
      <c r="AG293" s="178"/>
      <c r="AH293" s="178"/>
      <c r="AI293" s="178"/>
      <c r="AJ293" s="225"/>
    </row>
    <row r="294" spans="5:36" ht="49.5" customHeight="1" x14ac:dyDescent="0.25">
      <c r="E294" s="232"/>
      <c r="F294" s="225"/>
      <c r="G294" s="118">
        <v>287</v>
      </c>
      <c r="H294" s="183" t="s">
        <v>1067</v>
      </c>
      <c r="I294" s="124">
        <v>0</v>
      </c>
      <c r="J294" s="238"/>
      <c r="K294" s="229"/>
      <c r="L294" s="227"/>
      <c r="M294" s="234"/>
      <c r="N294" s="223"/>
      <c r="O294" s="223"/>
      <c r="P294" s="223"/>
      <c r="Q294" s="223"/>
      <c r="R294" s="129"/>
      <c r="S294" s="129" t="s">
        <v>113</v>
      </c>
      <c r="T294" s="129"/>
      <c r="U294" s="129"/>
      <c r="V294" s="178"/>
      <c r="W294" s="178"/>
      <c r="X294" s="178"/>
      <c r="Y294" s="178"/>
      <c r="Z294" s="178"/>
      <c r="AA294" s="178"/>
      <c r="AB294" s="178"/>
      <c r="AC294" s="178"/>
      <c r="AD294" s="178"/>
      <c r="AE294" s="178"/>
      <c r="AF294" s="178"/>
      <c r="AG294" s="178"/>
      <c r="AH294" s="178"/>
      <c r="AI294" s="178"/>
      <c r="AJ294" s="225"/>
    </row>
    <row r="295" spans="5:36" ht="49.5" customHeight="1" x14ac:dyDescent="0.25">
      <c r="E295" s="232"/>
      <c r="F295" s="225"/>
      <c r="G295" s="118">
        <v>288</v>
      </c>
      <c r="H295" s="183" t="s">
        <v>1068</v>
      </c>
      <c r="I295" s="124">
        <v>0</v>
      </c>
      <c r="J295" s="238"/>
      <c r="K295" s="229"/>
      <c r="L295" s="227"/>
      <c r="M295" s="234"/>
      <c r="N295" s="223"/>
      <c r="O295" s="223"/>
      <c r="P295" s="223"/>
      <c r="Q295" s="223"/>
      <c r="R295" s="129"/>
      <c r="S295" s="129" t="s">
        <v>113</v>
      </c>
      <c r="T295" s="129"/>
      <c r="U295" s="129"/>
      <c r="V295" s="178"/>
      <c r="W295" s="178"/>
      <c r="X295" s="178"/>
      <c r="Y295" s="178"/>
      <c r="Z295" s="178"/>
      <c r="AA295" s="178"/>
      <c r="AB295" s="178"/>
      <c r="AC295" s="178"/>
      <c r="AD295" s="178"/>
      <c r="AE295" s="178"/>
      <c r="AF295" s="178"/>
      <c r="AG295" s="178"/>
      <c r="AH295" s="178"/>
      <c r="AI295" s="178"/>
      <c r="AJ295" s="225"/>
    </row>
    <row r="296" spans="5:36" ht="49.5" customHeight="1" x14ac:dyDescent="0.25">
      <c r="E296" s="232"/>
      <c r="F296" s="225"/>
      <c r="G296" s="118">
        <v>289</v>
      </c>
      <c r="H296" s="183" t="s">
        <v>1069</v>
      </c>
      <c r="I296" s="124">
        <v>0</v>
      </c>
      <c r="J296" s="238"/>
      <c r="K296" s="229"/>
      <c r="L296" s="227"/>
      <c r="M296" s="234"/>
      <c r="N296" s="223"/>
      <c r="O296" s="223"/>
      <c r="P296" s="223"/>
      <c r="Q296" s="223"/>
      <c r="R296" s="129"/>
      <c r="S296" s="129" t="s">
        <v>113</v>
      </c>
      <c r="T296" s="129"/>
      <c r="U296" s="129"/>
      <c r="V296" s="178"/>
      <c r="W296" s="178"/>
      <c r="X296" s="178"/>
      <c r="Y296" s="178"/>
      <c r="Z296" s="178"/>
      <c r="AA296" s="178"/>
      <c r="AB296" s="178"/>
      <c r="AC296" s="178"/>
      <c r="AD296" s="178"/>
      <c r="AE296" s="178"/>
      <c r="AF296" s="178"/>
      <c r="AG296" s="178"/>
      <c r="AH296" s="178"/>
      <c r="AI296" s="178"/>
      <c r="AJ296" s="225"/>
    </row>
    <row r="297" spans="5:36" ht="49.5" customHeight="1" x14ac:dyDescent="0.25">
      <c r="E297" s="232"/>
      <c r="F297" s="225"/>
      <c r="G297" s="118">
        <v>290</v>
      </c>
      <c r="H297" s="183" t="s">
        <v>1070</v>
      </c>
      <c r="I297" s="124">
        <v>0</v>
      </c>
      <c r="J297" s="238"/>
      <c r="K297" s="229"/>
      <c r="L297" s="227"/>
      <c r="M297" s="234"/>
      <c r="N297" s="223"/>
      <c r="O297" s="223"/>
      <c r="P297" s="223"/>
      <c r="Q297" s="223"/>
      <c r="R297" s="129"/>
      <c r="S297" s="129" t="s">
        <v>113</v>
      </c>
      <c r="T297" s="129"/>
      <c r="U297" s="129"/>
      <c r="V297" s="178"/>
      <c r="W297" s="178"/>
      <c r="X297" s="178"/>
      <c r="Y297" s="178"/>
      <c r="Z297" s="178"/>
      <c r="AA297" s="178"/>
      <c r="AB297" s="178"/>
      <c r="AC297" s="178"/>
      <c r="AD297" s="178"/>
      <c r="AE297" s="178"/>
      <c r="AF297" s="178"/>
      <c r="AG297" s="178"/>
      <c r="AH297" s="178"/>
      <c r="AI297" s="178"/>
      <c r="AJ297" s="225"/>
    </row>
    <row r="298" spans="5:36" ht="49.5" customHeight="1" x14ac:dyDescent="0.25">
      <c r="E298" s="232"/>
      <c r="F298" s="225"/>
      <c r="G298" s="118">
        <v>291</v>
      </c>
      <c r="H298" s="183" t="s">
        <v>1071</v>
      </c>
      <c r="I298" s="124">
        <v>0</v>
      </c>
      <c r="J298" s="238"/>
      <c r="K298" s="229"/>
      <c r="L298" s="227"/>
      <c r="M298" s="234"/>
      <c r="N298" s="223"/>
      <c r="O298" s="223"/>
      <c r="P298" s="223"/>
      <c r="Q298" s="223"/>
      <c r="R298" s="129"/>
      <c r="S298" s="129" t="s">
        <v>113</v>
      </c>
      <c r="T298" s="129"/>
      <c r="U298" s="129"/>
      <c r="V298" s="178"/>
      <c r="W298" s="178"/>
      <c r="X298" s="178"/>
      <c r="Y298" s="178"/>
      <c r="Z298" s="178"/>
      <c r="AA298" s="178"/>
      <c r="AB298" s="178"/>
      <c r="AC298" s="178"/>
      <c r="AD298" s="178"/>
      <c r="AE298" s="178"/>
      <c r="AF298" s="178"/>
      <c r="AG298" s="178"/>
      <c r="AH298" s="178"/>
      <c r="AI298" s="178"/>
      <c r="AJ298" s="225"/>
    </row>
    <row r="299" spans="5:36" ht="75" customHeight="1" x14ac:dyDescent="0.25">
      <c r="E299" s="232"/>
      <c r="F299" s="225"/>
      <c r="G299" s="118">
        <v>292</v>
      </c>
      <c r="H299" s="183" t="s">
        <v>1072</v>
      </c>
      <c r="I299" s="124">
        <v>0</v>
      </c>
      <c r="J299" s="238"/>
      <c r="K299" s="229"/>
      <c r="L299" s="227"/>
      <c r="M299" s="234"/>
      <c r="N299" s="223"/>
      <c r="O299" s="223"/>
      <c r="P299" s="223"/>
      <c r="Q299" s="223"/>
      <c r="R299" s="129"/>
      <c r="S299" s="129" t="s">
        <v>113</v>
      </c>
      <c r="T299" s="129"/>
      <c r="U299" s="129"/>
      <c r="V299" s="178"/>
      <c r="W299" s="178"/>
      <c r="X299" s="178"/>
      <c r="Y299" s="178"/>
      <c r="Z299" s="178"/>
      <c r="AA299" s="178"/>
      <c r="AB299" s="178"/>
      <c r="AC299" s="178"/>
      <c r="AD299" s="178"/>
      <c r="AE299" s="178"/>
      <c r="AF299" s="178"/>
      <c r="AG299" s="178"/>
      <c r="AH299" s="178"/>
      <c r="AI299" s="178"/>
      <c r="AJ299" s="225"/>
    </row>
    <row r="300" spans="5:36" ht="67.5" customHeight="1" x14ac:dyDescent="0.25">
      <c r="E300" s="232"/>
      <c r="F300" s="225"/>
      <c r="G300" s="118">
        <v>293</v>
      </c>
      <c r="H300" s="183" t="s">
        <v>1073</v>
      </c>
      <c r="I300" s="124">
        <v>0</v>
      </c>
      <c r="J300" s="238"/>
      <c r="K300" s="229"/>
      <c r="L300" s="227"/>
      <c r="M300" s="234"/>
      <c r="N300" s="223"/>
      <c r="O300" s="223"/>
      <c r="P300" s="223"/>
      <c r="Q300" s="223"/>
      <c r="R300" s="129"/>
      <c r="S300" s="129" t="s">
        <v>113</v>
      </c>
      <c r="T300" s="129"/>
      <c r="U300" s="129"/>
      <c r="V300" s="178"/>
      <c r="W300" s="178"/>
      <c r="X300" s="178"/>
      <c r="Y300" s="178"/>
      <c r="Z300" s="178"/>
      <c r="AA300" s="178"/>
      <c r="AB300" s="178"/>
      <c r="AC300" s="178"/>
      <c r="AD300" s="178"/>
      <c r="AE300" s="178"/>
      <c r="AF300" s="178"/>
      <c r="AG300" s="178"/>
      <c r="AH300" s="178"/>
      <c r="AI300" s="178"/>
      <c r="AJ300" s="225"/>
    </row>
    <row r="301" spans="5:36" ht="53.25" customHeight="1" x14ac:dyDescent="0.25">
      <c r="E301" s="232"/>
      <c r="F301" s="225"/>
      <c r="G301" s="118">
        <v>294</v>
      </c>
      <c r="H301" s="183" t="s">
        <v>1074</v>
      </c>
      <c r="I301" s="124">
        <v>0</v>
      </c>
      <c r="J301" s="238"/>
      <c r="K301" s="229"/>
      <c r="L301" s="227"/>
      <c r="M301" s="234"/>
      <c r="N301" s="223"/>
      <c r="O301" s="223"/>
      <c r="P301" s="223"/>
      <c r="Q301" s="223"/>
      <c r="R301" s="129"/>
      <c r="S301" s="129" t="s">
        <v>113</v>
      </c>
      <c r="T301" s="129"/>
      <c r="U301" s="129"/>
      <c r="V301" s="178"/>
      <c r="W301" s="178"/>
      <c r="X301" s="178"/>
      <c r="Y301" s="178"/>
      <c r="Z301" s="178"/>
      <c r="AA301" s="178"/>
      <c r="AB301" s="178"/>
      <c r="AC301" s="178"/>
      <c r="AD301" s="178"/>
      <c r="AE301" s="178"/>
      <c r="AF301" s="178"/>
      <c r="AG301" s="178"/>
      <c r="AH301" s="178"/>
      <c r="AI301" s="178"/>
      <c r="AJ301" s="225"/>
    </row>
    <row r="302" spans="5:36" ht="125.25" customHeight="1" x14ac:dyDescent="0.25">
      <c r="E302" s="232"/>
      <c r="F302" s="225"/>
      <c r="G302" s="118">
        <v>295</v>
      </c>
      <c r="H302" s="183" t="s">
        <v>1075</v>
      </c>
      <c r="I302" s="124">
        <v>0</v>
      </c>
      <c r="J302" s="237"/>
      <c r="K302" s="229"/>
      <c r="L302" s="228"/>
      <c r="M302" s="235"/>
      <c r="N302" s="224"/>
      <c r="O302" s="224"/>
      <c r="P302" s="224"/>
      <c r="Q302" s="224"/>
      <c r="R302" s="129"/>
      <c r="S302" s="129" t="s">
        <v>113</v>
      </c>
      <c r="T302" s="129"/>
      <c r="U302" s="129"/>
      <c r="V302" s="122"/>
      <c r="W302" s="122"/>
      <c r="X302" s="122"/>
      <c r="Y302" s="122"/>
      <c r="Z302" s="122"/>
      <c r="AA302" s="122"/>
      <c r="AB302" s="122"/>
      <c r="AC302" s="122"/>
      <c r="AD302" s="122"/>
      <c r="AE302" s="122"/>
      <c r="AF302" s="122"/>
      <c r="AG302" s="122"/>
      <c r="AH302" s="122"/>
      <c r="AI302" s="122"/>
      <c r="AJ302" s="225"/>
    </row>
    <row r="303" spans="5:36" ht="51" customHeight="1" x14ac:dyDescent="0.25"/>
    <row r="304" spans="5:36" ht="51" customHeight="1" x14ac:dyDescent="0.25"/>
    <row r="305" ht="51" customHeight="1" x14ac:dyDescent="0.25"/>
    <row r="306" ht="51" customHeight="1" x14ac:dyDescent="0.25"/>
    <row r="307" ht="51" customHeight="1" x14ac:dyDescent="0.25"/>
    <row r="308" ht="51" customHeight="1" x14ac:dyDescent="0.25"/>
    <row r="309" ht="51" customHeight="1" x14ac:dyDescent="0.25"/>
    <row r="310" ht="51" customHeight="1" x14ac:dyDescent="0.25"/>
    <row r="311" ht="51" customHeight="1" x14ac:dyDescent="0.25"/>
  </sheetData>
  <protectedRanges>
    <protectedRange sqref="K21" name="Planeacion_9_1"/>
    <protectedRange sqref="K22:K25" name="Planeacion_10_1"/>
    <protectedRange sqref="K26:K31" name="Planeacion_10_2"/>
    <protectedRange sqref="K156" name="Planeacion_1"/>
    <protectedRange sqref="M156" name="Planeacion_3"/>
    <protectedRange sqref="M157" name="Planeacion_4"/>
    <protectedRange sqref="K157" name="Planeacion_5"/>
    <protectedRange sqref="M158" name="Planeacion_6"/>
    <protectedRange sqref="K158" name="Planeacion_7"/>
    <protectedRange sqref="M159" name="Planeacion_8"/>
    <protectedRange sqref="K159:K166" name="Planeacion_9"/>
    <protectedRange sqref="M160:M167" name="Planeacion_10"/>
    <protectedRange sqref="K168:K170" name="Planeacion_11"/>
    <protectedRange sqref="M168:M170 M43 M45 M47" name="Planeacion_12"/>
    <protectedRange sqref="K171" name="Planeacion_13"/>
    <protectedRange sqref="M171 M44 M46" name="Planeacion_14"/>
    <protectedRange sqref="K43" name="Planeacion_15"/>
    <protectedRange sqref="K44" name="Planeacion_16"/>
    <protectedRange sqref="K71:K78" name="Planeacion_19_1"/>
    <protectedRange sqref="K70" name="Planeacion_20_1"/>
    <protectedRange sqref="K79" name="Planeacion_18"/>
    <protectedRange sqref="K80:K86" name="Planeacion_1_2"/>
    <protectedRange sqref="K95" name="Planeacion"/>
    <protectedRange sqref="K96:K98" name="Planeacion_2"/>
    <protectedRange sqref="K99:K100" name="Planeacion_17"/>
    <protectedRange sqref="K101" name="Planeacion_19"/>
    <protectedRange sqref="K102:K106" name="Planeacion_20"/>
    <protectedRange sqref="K107:K111" name="Planeacion_21"/>
    <protectedRange sqref="K112:K114" name="Planeacion_22"/>
    <protectedRange sqref="K117" name="Planeacion_23"/>
    <protectedRange sqref="K121" name="Simulado"/>
    <protectedRange sqref="K123:K124" name="Planeacion_24"/>
    <protectedRange sqref="K172:K174 K179:K208" name="Planeacion_25"/>
    <protectedRange sqref="K175:K178" name="Planeacion_2_1"/>
    <protectedRange sqref="K58" name="Planeacion_28"/>
    <protectedRange sqref="K59:K60" name="Planeacion_29"/>
    <protectedRange sqref="K62" name="Planeacion_30"/>
    <protectedRange sqref="K61" name="Planeacion_31"/>
    <protectedRange sqref="K63" name="Planeacion_32"/>
    <protectedRange sqref="K64" name="Planeacion_33"/>
    <protectedRange sqref="K65" name="Planeacion_34"/>
    <protectedRange sqref="K88" name="Planeacion_35"/>
    <protectedRange sqref="K89" name="Planeacion_36"/>
    <protectedRange sqref="K90:K91" name="Planeacion_37"/>
    <protectedRange sqref="K92" name="Planeacion_38"/>
    <protectedRange sqref="K93:K94" name="Planeacion_39"/>
  </protectedRanges>
  <autoFilter ref="A5:IR5" xr:uid="{E6125B2E-E06B-4EE3-93C0-670DF567C136}">
    <filterColumn colId="13" showButton="0"/>
    <filterColumn colId="14" showButton="0"/>
    <filterColumn colId="15" showButton="0"/>
    <filterColumn colId="17" showButton="0"/>
    <filterColumn colId="18" showButton="0"/>
    <filterColumn colId="19" showButton="0"/>
    <filterColumn colId="2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204">
    <mergeCell ref="A14:D14"/>
    <mergeCell ref="A15:D15"/>
    <mergeCell ref="A16:D16"/>
    <mergeCell ref="E8:E25"/>
    <mergeCell ref="F8:F12"/>
    <mergeCell ref="J209:J211"/>
    <mergeCell ref="J214:J216"/>
    <mergeCell ref="E48:E123"/>
    <mergeCell ref="F48:F69"/>
    <mergeCell ref="F79:F86"/>
    <mergeCell ref="E209:E302"/>
    <mergeCell ref="F43:F47"/>
    <mergeCell ref="E125:E171"/>
    <mergeCell ref="F125:F143"/>
    <mergeCell ref="F156:F171"/>
    <mergeCell ref="L172:L208"/>
    <mergeCell ref="M172:M208"/>
    <mergeCell ref="M209:M227"/>
    <mergeCell ref="N209:N227"/>
    <mergeCell ref="A2:D4"/>
    <mergeCell ref="L125:L143"/>
    <mergeCell ref="M125:M143"/>
    <mergeCell ref="L144:L149"/>
    <mergeCell ref="M144:M149"/>
    <mergeCell ref="L150:L155"/>
    <mergeCell ref="M150:M155"/>
    <mergeCell ref="M43:M47"/>
    <mergeCell ref="M48:M69"/>
    <mergeCell ref="L70:L78"/>
    <mergeCell ref="L79:L86"/>
    <mergeCell ref="M70:M78"/>
    <mergeCell ref="M79:M86"/>
    <mergeCell ref="L87:L94"/>
    <mergeCell ref="A11:D11"/>
    <mergeCell ref="A12:D12"/>
    <mergeCell ref="A13:D13"/>
    <mergeCell ref="E2:J4"/>
    <mergeCell ref="K2:W4"/>
    <mergeCell ref="O8:O12"/>
    <mergeCell ref="X2:AJ4"/>
    <mergeCell ref="E5:E7"/>
    <mergeCell ref="F5:F7"/>
    <mergeCell ref="H5:H7"/>
    <mergeCell ref="J5:J7"/>
    <mergeCell ref="K5:K7"/>
    <mergeCell ref="L5:L7"/>
    <mergeCell ref="M5:M7"/>
    <mergeCell ref="I5:I7"/>
    <mergeCell ref="G5:G7"/>
    <mergeCell ref="N5:Q6"/>
    <mergeCell ref="R5:U6"/>
    <mergeCell ref="V5:W6"/>
    <mergeCell ref="X5:AI5"/>
    <mergeCell ref="AJ5:AJ7"/>
    <mergeCell ref="X6:AC6"/>
    <mergeCell ref="AD6:AI6"/>
    <mergeCell ref="AJ13:AJ25"/>
    <mergeCell ref="AJ8:AJ12"/>
    <mergeCell ref="F13:F25"/>
    <mergeCell ref="L13:L25"/>
    <mergeCell ref="M13:M25"/>
    <mergeCell ref="N13:N25"/>
    <mergeCell ref="O13:O25"/>
    <mergeCell ref="P13:P25"/>
    <mergeCell ref="Q13:Q25"/>
    <mergeCell ref="P8:P12"/>
    <mergeCell ref="Q8:Q12"/>
    <mergeCell ref="L8:L12"/>
    <mergeCell ref="M8:M12"/>
    <mergeCell ref="N8:N12"/>
    <mergeCell ref="P33:P42"/>
    <mergeCell ref="Q33:Q42"/>
    <mergeCell ref="AJ43:AJ47"/>
    <mergeCell ref="Q26:Q32"/>
    <mergeCell ref="AJ26:AJ32"/>
    <mergeCell ref="P26:P32"/>
    <mergeCell ref="AJ33:AJ42"/>
    <mergeCell ref="P43:P47"/>
    <mergeCell ref="Q43:Q47"/>
    <mergeCell ref="L43:L47"/>
    <mergeCell ref="N43:N47"/>
    <mergeCell ref="O43:O47"/>
    <mergeCell ref="L48:L69"/>
    <mergeCell ref="N48:N69"/>
    <mergeCell ref="O48:O69"/>
    <mergeCell ref="E26:E47"/>
    <mergeCell ref="F26:F32"/>
    <mergeCell ref="L26:L32"/>
    <mergeCell ref="M26:M32"/>
    <mergeCell ref="N26:N32"/>
    <mergeCell ref="O26:O32"/>
    <mergeCell ref="F33:F42"/>
    <mergeCell ref="N33:N42"/>
    <mergeCell ref="O33:O42"/>
    <mergeCell ref="L33:L42"/>
    <mergeCell ref="M33:M42"/>
    <mergeCell ref="AJ48:AJ69"/>
    <mergeCell ref="F70:F78"/>
    <mergeCell ref="N70:N78"/>
    <mergeCell ref="O70:O78"/>
    <mergeCell ref="P70:P78"/>
    <mergeCell ref="Q70:Q78"/>
    <mergeCell ref="P48:P69"/>
    <mergeCell ref="Q48:Q69"/>
    <mergeCell ref="AJ70:AJ78"/>
    <mergeCell ref="P79:P86"/>
    <mergeCell ref="Q79:Q86"/>
    <mergeCell ref="AJ79:AJ86"/>
    <mergeCell ref="F87:F94"/>
    <mergeCell ref="N87:N94"/>
    <mergeCell ref="O87:O94"/>
    <mergeCell ref="P87:P94"/>
    <mergeCell ref="Q87:Q94"/>
    <mergeCell ref="AJ87:AJ94"/>
    <mergeCell ref="M87:M94"/>
    <mergeCell ref="N79:N86"/>
    <mergeCell ref="O79:O86"/>
    <mergeCell ref="P150:P155"/>
    <mergeCell ref="J131:J137"/>
    <mergeCell ref="J138:J139"/>
    <mergeCell ref="J140:J143"/>
    <mergeCell ref="P95:P111"/>
    <mergeCell ref="Q95:Q111"/>
    <mergeCell ref="AJ95:AJ111"/>
    <mergeCell ref="F112:F123"/>
    <mergeCell ref="N112:N123"/>
    <mergeCell ref="O112:O123"/>
    <mergeCell ref="P112:P123"/>
    <mergeCell ref="Q112:Q123"/>
    <mergeCell ref="AJ112:AJ123"/>
    <mergeCell ref="L112:L123"/>
    <mergeCell ref="M112:M123"/>
    <mergeCell ref="L95:L111"/>
    <mergeCell ref="M95:M111"/>
    <mergeCell ref="F95:F111"/>
    <mergeCell ref="N95:N111"/>
    <mergeCell ref="O95:O111"/>
    <mergeCell ref="L156:L171"/>
    <mergeCell ref="N156:N171"/>
    <mergeCell ref="O156:O171"/>
    <mergeCell ref="P156:P171"/>
    <mergeCell ref="F144:F149"/>
    <mergeCell ref="N144:N149"/>
    <mergeCell ref="O144:O149"/>
    <mergeCell ref="AJ125:AJ143"/>
    <mergeCell ref="K131:K137"/>
    <mergeCell ref="K138:K139"/>
    <mergeCell ref="K140:K143"/>
    <mergeCell ref="S131:S137"/>
    <mergeCell ref="T131:T137"/>
    <mergeCell ref="S138:S139"/>
    <mergeCell ref="S140:S143"/>
    <mergeCell ref="M156:M171"/>
    <mergeCell ref="N125:N143"/>
    <mergeCell ref="O125:O143"/>
    <mergeCell ref="P125:P143"/>
    <mergeCell ref="Q125:Q143"/>
    <mergeCell ref="AJ144:AJ149"/>
    <mergeCell ref="F150:F155"/>
    <mergeCell ref="N150:N155"/>
    <mergeCell ref="O150:O155"/>
    <mergeCell ref="AJ228:AJ302"/>
    <mergeCell ref="P144:P149"/>
    <mergeCell ref="Q144:Q149"/>
    <mergeCell ref="AJ172:AJ208"/>
    <mergeCell ref="AJ156:AJ171"/>
    <mergeCell ref="AJ150:AJ155"/>
    <mergeCell ref="AJ209:AJ227"/>
    <mergeCell ref="E172:E208"/>
    <mergeCell ref="F172:F208"/>
    <mergeCell ref="N172:N208"/>
    <mergeCell ref="O172:O208"/>
    <mergeCell ref="P172:P208"/>
    <mergeCell ref="Q172:Q208"/>
    <mergeCell ref="Q156:Q171"/>
    <mergeCell ref="Q150:Q155"/>
    <mergeCell ref="L228:L302"/>
    <mergeCell ref="M228:M302"/>
    <mergeCell ref="J217:J218"/>
    <mergeCell ref="J220:J222"/>
    <mergeCell ref="J223:J227"/>
    <mergeCell ref="J228:J249"/>
    <mergeCell ref="J251:J266"/>
    <mergeCell ref="J268:J289"/>
    <mergeCell ref="J291:J302"/>
    <mergeCell ref="O209:O227"/>
    <mergeCell ref="P209:P227"/>
    <mergeCell ref="Q209:Q227"/>
    <mergeCell ref="F228:F302"/>
    <mergeCell ref="N228:N302"/>
    <mergeCell ref="O228:O302"/>
    <mergeCell ref="P228:P302"/>
    <mergeCell ref="Q228:Q302"/>
    <mergeCell ref="L209:L227"/>
    <mergeCell ref="K228:K249"/>
    <mergeCell ref="K251:K266"/>
    <mergeCell ref="K268:K289"/>
    <mergeCell ref="K291:K302"/>
    <mergeCell ref="F209:F227"/>
    <mergeCell ref="K223:K227"/>
    <mergeCell ref="K209:K211"/>
    <mergeCell ref="K214:K216"/>
    <mergeCell ref="K217:K218"/>
    <mergeCell ref="K220:K222"/>
  </mergeCells>
  <conditionalFormatting sqref="M43">
    <cfRule type="expression" dxfId="10" priority="14">
      <formula>$K$7:$K$113&gt;80</formula>
    </cfRule>
  </conditionalFormatting>
  <conditionalFormatting sqref="K43">
    <cfRule type="expression" dxfId="9" priority="13">
      <formula>$K$7:$K$16&gt;80</formula>
    </cfRule>
  </conditionalFormatting>
  <conditionalFormatting sqref="K44">
    <cfRule type="expression" dxfId="8" priority="12">
      <formula>$K$7:$K$16&gt;80</formula>
    </cfRule>
  </conditionalFormatting>
  <conditionalFormatting sqref="K168:K170">
    <cfRule type="expression" dxfId="7" priority="9">
      <formula>$K$7:$K$113&gt;80</formula>
    </cfRule>
  </conditionalFormatting>
  <conditionalFormatting sqref="K171">
    <cfRule type="expression" dxfId="6" priority="7">
      <formula>$K$7:$K$113&gt;80</formula>
    </cfRule>
  </conditionalFormatting>
  <conditionalFormatting sqref="M156 K156:K166">
    <cfRule type="expression" dxfId="5" priority="11">
      <formula>$K$7:$K$123&gt;80</formula>
    </cfRule>
  </conditionalFormatting>
  <conditionalFormatting sqref="I8:I302">
    <cfRule type="cellIs" dxfId="4" priority="1" operator="between">
      <formula>0</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hyperlinks>
    <hyperlink ref="A16" r:id="rId1" xr:uid="{1A3905BD-C3E8-4F49-919E-5F44CBD40A1E}"/>
    <hyperlink ref="K124" r:id="rId2" xr:uid="{04D54436-2D28-4A04-9D7F-DA68B379FEF6}"/>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5B176-745F-4F5C-B91B-03BED607E808}">
  <dimension ref="A2:E15"/>
  <sheetViews>
    <sheetView zoomScale="82" zoomScaleNormal="82" workbookViewId="0">
      <selection activeCell="E8" sqref="E8"/>
    </sheetView>
  </sheetViews>
  <sheetFormatPr baseColWidth="10" defaultRowHeight="18" x14ac:dyDescent="0.25"/>
  <cols>
    <col min="1" max="1" width="13.85546875" style="159" customWidth="1"/>
    <col min="2" max="2" width="13.140625" style="159" customWidth="1"/>
    <col min="3" max="3" width="15.28515625" style="159" customWidth="1"/>
    <col min="4" max="4" width="24.42578125" style="159" customWidth="1"/>
  </cols>
  <sheetData>
    <row r="2" spans="1:5" ht="26.25" customHeight="1" x14ac:dyDescent="0.25">
      <c r="A2" s="273" t="s">
        <v>940</v>
      </c>
      <c r="B2" s="273"/>
      <c r="C2" s="273"/>
      <c r="D2" s="273"/>
      <c r="E2" s="273"/>
    </row>
    <row r="3" spans="1:5" ht="26.25" customHeight="1" x14ac:dyDescent="0.25">
      <c r="A3" s="147" t="s">
        <v>932</v>
      </c>
      <c r="B3" s="147" t="s">
        <v>933</v>
      </c>
      <c r="C3" s="147" t="s">
        <v>934</v>
      </c>
      <c r="D3" s="147" t="s">
        <v>962</v>
      </c>
      <c r="E3" s="147" t="s">
        <v>239</v>
      </c>
    </row>
    <row r="4" spans="1:5" ht="26.25" customHeight="1" x14ac:dyDescent="0.25">
      <c r="A4" s="192" t="s">
        <v>935</v>
      </c>
      <c r="B4" s="192">
        <v>1</v>
      </c>
      <c r="C4" s="201"/>
      <c r="D4" s="158" t="s">
        <v>964</v>
      </c>
      <c r="E4" s="161">
        <v>102</v>
      </c>
    </row>
    <row r="5" spans="1:5" ht="26.25" customHeight="1" x14ac:dyDescent="0.25">
      <c r="A5" s="192" t="s">
        <v>936</v>
      </c>
      <c r="B5" s="192">
        <v>2</v>
      </c>
      <c r="C5" s="202"/>
      <c r="D5" s="158" t="s">
        <v>965</v>
      </c>
      <c r="E5" s="161">
        <v>22</v>
      </c>
    </row>
    <row r="6" spans="1:5" ht="26.25" customHeight="1" x14ac:dyDescent="0.25">
      <c r="A6" s="192" t="s">
        <v>937</v>
      </c>
      <c r="B6" s="192">
        <v>3</v>
      </c>
      <c r="C6" s="203"/>
      <c r="D6" s="158" t="s">
        <v>966</v>
      </c>
      <c r="E6" s="161">
        <v>37</v>
      </c>
    </row>
    <row r="7" spans="1:5" ht="26.25" customHeight="1" x14ac:dyDescent="0.25">
      <c r="A7" s="192" t="s">
        <v>938</v>
      </c>
      <c r="B7" s="192">
        <v>4</v>
      </c>
      <c r="C7" s="204"/>
      <c r="D7" s="158" t="s">
        <v>967</v>
      </c>
      <c r="E7" s="161">
        <v>92</v>
      </c>
    </row>
    <row r="8" spans="1:5" ht="26.25" customHeight="1" x14ac:dyDescent="0.25">
      <c r="A8" s="192" t="s">
        <v>939</v>
      </c>
      <c r="B8" s="192">
        <v>5</v>
      </c>
      <c r="C8" s="205"/>
      <c r="D8" s="158" t="s">
        <v>968</v>
      </c>
      <c r="E8" s="161">
        <v>42</v>
      </c>
    </row>
    <row r="9" spans="1:5" x14ac:dyDescent="0.25">
      <c r="E9" s="2">
        <f>SUM(E4:E8)</f>
        <v>295</v>
      </c>
    </row>
    <row r="10" spans="1:5" x14ac:dyDescent="0.25">
      <c r="A10" s="276"/>
      <c r="B10" s="277"/>
      <c r="C10" s="278"/>
    </row>
    <row r="11" spans="1:5" x14ac:dyDescent="0.25">
      <c r="A11" s="279"/>
      <c r="B11" s="280"/>
      <c r="C11" s="281"/>
    </row>
    <row r="12" spans="1:5" x14ac:dyDescent="0.25">
      <c r="A12" s="282"/>
      <c r="B12" s="283"/>
      <c r="C12" s="284"/>
    </row>
    <row r="13" spans="1:5" x14ac:dyDescent="0.25">
      <c r="A13" s="274" t="s">
        <v>971</v>
      </c>
      <c r="B13" s="275"/>
      <c r="C13" s="147" t="s">
        <v>970</v>
      </c>
    </row>
    <row r="14" spans="1:5" x14ac:dyDescent="0.25">
      <c r="A14" s="274" t="s">
        <v>972</v>
      </c>
      <c r="B14" s="275"/>
      <c r="C14" s="158">
        <f>' CRONOGRAMA 2023'!$G$302</f>
        <v>295</v>
      </c>
    </row>
    <row r="15" spans="1:5" x14ac:dyDescent="0.25">
      <c r="A15" s="274" t="s">
        <v>973</v>
      </c>
      <c r="B15" s="275"/>
      <c r="C15" s="160">
        <v>206</v>
      </c>
    </row>
  </sheetData>
  <mergeCells count="5">
    <mergeCell ref="A2:E2"/>
    <mergeCell ref="A15:B15"/>
    <mergeCell ref="A10:C12"/>
    <mergeCell ref="A13:B13"/>
    <mergeCell ref="A14:B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1"/>
  <sheetViews>
    <sheetView workbookViewId="0">
      <selection activeCell="E15" sqref="E15"/>
    </sheetView>
  </sheetViews>
  <sheetFormatPr baseColWidth="10" defaultRowHeight="15" x14ac:dyDescent="0.25"/>
  <cols>
    <col min="1" max="1" width="3.85546875" style="9" bestFit="1" customWidth="1"/>
    <col min="2" max="2" width="62.7109375" customWidth="1"/>
    <col min="3" max="3" width="15.85546875" bestFit="1" customWidth="1"/>
    <col min="4" max="4" width="13" bestFit="1" customWidth="1"/>
    <col min="5" max="5" width="33.85546875" customWidth="1"/>
    <col min="6" max="6" width="13" bestFit="1" customWidth="1"/>
    <col min="7" max="7" width="13.28515625" customWidth="1"/>
    <col min="8" max="8" width="16" customWidth="1"/>
  </cols>
  <sheetData>
    <row r="1" spans="1:7" ht="25.9" customHeight="1" x14ac:dyDescent="0.3">
      <c r="A1" s="285" t="s">
        <v>245</v>
      </c>
      <c r="B1" s="285"/>
      <c r="C1" s="285"/>
      <c r="D1" s="18"/>
      <c r="E1" s="21" t="s">
        <v>232</v>
      </c>
      <c r="F1" s="21" t="s">
        <v>235</v>
      </c>
      <c r="G1" s="21" t="s">
        <v>239</v>
      </c>
    </row>
    <row r="2" spans="1:7" ht="16.5" x14ac:dyDescent="0.3">
      <c r="A2" s="21" t="s">
        <v>20</v>
      </c>
      <c r="B2" s="21" t="s">
        <v>49</v>
      </c>
      <c r="C2" s="21" t="s">
        <v>231</v>
      </c>
      <c r="D2" s="18"/>
      <c r="E2" s="22" t="s">
        <v>233</v>
      </c>
      <c r="F2" s="23">
        <f>G2/$G$4</f>
        <v>1</v>
      </c>
      <c r="G2" s="24">
        <f>COUNTIF(C3:C21,C8)</f>
        <v>19</v>
      </c>
    </row>
    <row r="3" spans="1:7" ht="16.5" x14ac:dyDescent="0.3">
      <c r="A3" s="25">
        <v>1</v>
      </c>
      <c r="B3" s="17" t="s">
        <v>600</v>
      </c>
      <c r="C3" s="22" t="s">
        <v>23</v>
      </c>
      <c r="D3" s="18"/>
      <c r="E3" s="22" t="s">
        <v>234</v>
      </c>
      <c r="F3" s="23">
        <f>G3/$G$4</f>
        <v>1</v>
      </c>
      <c r="G3" s="24">
        <f>COUNTIF(C3:C21,C10)</f>
        <v>19</v>
      </c>
    </row>
    <row r="4" spans="1:7" ht="16.5" x14ac:dyDescent="0.3">
      <c r="A4" s="24">
        <v>2</v>
      </c>
      <c r="B4" s="14" t="s">
        <v>13</v>
      </c>
      <c r="C4" s="22" t="s">
        <v>23</v>
      </c>
      <c r="D4" s="18"/>
      <c r="E4" s="170" t="s">
        <v>236</v>
      </c>
      <c r="F4" s="171">
        <v>1</v>
      </c>
      <c r="G4" s="172">
        <v>19</v>
      </c>
    </row>
    <row r="5" spans="1:7" ht="16.5" x14ac:dyDescent="0.3">
      <c r="A5" s="25">
        <v>3</v>
      </c>
      <c r="B5" s="14" t="s">
        <v>633</v>
      </c>
      <c r="C5" s="22" t="s">
        <v>23</v>
      </c>
      <c r="D5" s="18"/>
      <c r="E5" s="26" t="s">
        <v>237</v>
      </c>
      <c r="F5" s="23">
        <f>G5/G4</f>
        <v>1</v>
      </c>
      <c r="G5" s="24">
        <f>G2</f>
        <v>19</v>
      </c>
    </row>
    <row r="6" spans="1:7" ht="16.5" x14ac:dyDescent="0.3">
      <c r="A6" s="24">
        <v>4</v>
      </c>
      <c r="B6" s="14" t="s">
        <v>38</v>
      </c>
      <c r="C6" s="22" t="s">
        <v>23</v>
      </c>
      <c r="D6" s="18"/>
      <c r="E6" s="26" t="s">
        <v>238</v>
      </c>
      <c r="F6" s="23">
        <f>G6/G4</f>
        <v>1</v>
      </c>
      <c r="G6" s="24">
        <f>SUM(G3:G3)</f>
        <v>19</v>
      </c>
    </row>
    <row r="7" spans="1:7" ht="16.5" x14ac:dyDescent="0.3">
      <c r="A7" s="25">
        <v>5</v>
      </c>
      <c r="B7" s="14" t="s">
        <v>30</v>
      </c>
      <c r="C7" s="27" t="s">
        <v>23</v>
      </c>
      <c r="D7" s="18"/>
      <c r="E7" s="173" t="s">
        <v>236</v>
      </c>
      <c r="F7" s="174">
        <v>1</v>
      </c>
      <c r="G7" s="175">
        <v>19</v>
      </c>
    </row>
    <row r="8" spans="1:7" ht="16.5" x14ac:dyDescent="0.3">
      <c r="A8" s="24">
        <v>6</v>
      </c>
      <c r="B8" s="14" t="s">
        <v>31</v>
      </c>
      <c r="C8" s="22" t="s">
        <v>23</v>
      </c>
      <c r="D8" s="18"/>
      <c r="E8" s="18"/>
      <c r="F8" s="18"/>
      <c r="G8" s="18"/>
    </row>
    <row r="9" spans="1:7" ht="16.5" x14ac:dyDescent="0.3">
      <c r="A9" s="25">
        <v>7</v>
      </c>
      <c r="B9" s="14" t="s">
        <v>34</v>
      </c>
      <c r="C9" s="22" t="s">
        <v>23</v>
      </c>
      <c r="D9" s="18"/>
      <c r="E9" s="18"/>
      <c r="F9" s="18"/>
      <c r="G9" s="18"/>
    </row>
    <row r="10" spans="1:7" ht="16.5" x14ac:dyDescent="0.3">
      <c r="A10" s="24">
        <v>8</v>
      </c>
      <c r="B10" s="14" t="s">
        <v>359</v>
      </c>
      <c r="C10" s="116" t="s">
        <v>23</v>
      </c>
      <c r="D10" s="18"/>
      <c r="E10" s="18"/>
      <c r="F10" s="18"/>
      <c r="G10" s="18"/>
    </row>
    <row r="11" spans="1:7" ht="16.5" x14ac:dyDescent="0.3">
      <c r="A11" s="25">
        <v>9</v>
      </c>
      <c r="B11" s="14" t="s">
        <v>35</v>
      </c>
      <c r="C11" s="22" t="s">
        <v>23</v>
      </c>
      <c r="D11" s="18"/>
      <c r="E11" s="18"/>
      <c r="F11" s="18"/>
      <c r="G11" s="18"/>
    </row>
    <row r="12" spans="1:7" ht="16.5" x14ac:dyDescent="0.3">
      <c r="A12" s="24">
        <v>10</v>
      </c>
      <c r="B12" s="14" t="s">
        <v>36</v>
      </c>
      <c r="C12" s="22" t="s">
        <v>23</v>
      </c>
      <c r="D12" s="18"/>
      <c r="E12" s="28"/>
      <c r="F12" s="28"/>
      <c r="G12" s="28"/>
    </row>
    <row r="13" spans="1:7" ht="16.5" x14ac:dyDescent="0.3">
      <c r="A13" s="25">
        <v>11</v>
      </c>
      <c r="B13" s="14" t="s">
        <v>37</v>
      </c>
      <c r="C13" s="22" t="s">
        <v>23</v>
      </c>
      <c r="D13" s="18"/>
      <c r="E13" s="18"/>
      <c r="F13" s="18"/>
      <c r="G13" s="18"/>
    </row>
    <row r="14" spans="1:7" ht="16.5" x14ac:dyDescent="0.3">
      <c r="A14" s="208">
        <v>12</v>
      </c>
      <c r="B14" s="207" t="s">
        <v>792</v>
      </c>
      <c r="C14" s="209" t="s">
        <v>23</v>
      </c>
      <c r="D14" s="210"/>
      <c r="E14" s="18"/>
      <c r="F14" s="18"/>
      <c r="G14" s="18"/>
    </row>
    <row r="15" spans="1:7" ht="16.5" x14ac:dyDescent="0.3">
      <c r="A15" s="25">
        <v>13</v>
      </c>
      <c r="B15" s="14" t="s">
        <v>794</v>
      </c>
      <c r="C15" s="22" t="s">
        <v>23</v>
      </c>
      <c r="D15" s="18"/>
      <c r="E15" s="18"/>
      <c r="F15" s="18"/>
      <c r="G15" s="18"/>
    </row>
    <row r="16" spans="1:7" ht="16.5" x14ac:dyDescent="0.3">
      <c r="A16" s="24">
        <v>14</v>
      </c>
      <c r="B16" s="14" t="s">
        <v>823</v>
      </c>
      <c r="C16" s="29" t="s">
        <v>23</v>
      </c>
      <c r="D16" s="18"/>
      <c r="E16" s="18"/>
      <c r="F16" s="18"/>
      <c r="G16" s="18"/>
    </row>
    <row r="17" spans="1:7" ht="16.5" x14ac:dyDescent="0.3">
      <c r="A17" s="25">
        <v>15</v>
      </c>
      <c r="B17" s="14" t="s">
        <v>824</v>
      </c>
      <c r="C17" s="22" t="s">
        <v>23</v>
      </c>
      <c r="D17" s="18"/>
      <c r="E17" s="18"/>
      <c r="F17" s="18"/>
      <c r="G17" s="18"/>
    </row>
    <row r="18" spans="1:7" ht="16.5" x14ac:dyDescent="0.3">
      <c r="A18" s="24">
        <v>16</v>
      </c>
      <c r="B18" s="14" t="s">
        <v>28</v>
      </c>
      <c r="C18" s="22" t="s">
        <v>23</v>
      </c>
      <c r="D18" s="18"/>
      <c r="E18" s="18"/>
      <c r="F18" s="18"/>
      <c r="G18" s="18"/>
    </row>
    <row r="19" spans="1:7" ht="16.5" x14ac:dyDescent="0.3">
      <c r="A19" s="25">
        <v>17</v>
      </c>
      <c r="B19" s="14" t="s">
        <v>39</v>
      </c>
      <c r="C19" s="22" t="s">
        <v>23</v>
      </c>
      <c r="D19" s="18"/>
      <c r="E19" s="18"/>
      <c r="F19" s="18"/>
      <c r="G19" s="18"/>
    </row>
    <row r="20" spans="1:7" ht="16.5" x14ac:dyDescent="0.3">
      <c r="A20" s="24">
        <v>18</v>
      </c>
      <c r="B20" s="14" t="s">
        <v>40</v>
      </c>
      <c r="C20" s="30" t="s">
        <v>23</v>
      </c>
      <c r="D20" s="18"/>
      <c r="E20" s="18"/>
      <c r="F20" s="18"/>
      <c r="G20" s="18"/>
    </row>
    <row r="21" spans="1:7" ht="16.5" x14ac:dyDescent="0.3">
      <c r="A21" s="25">
        <v>19</v>
      </c>
      <c r="B21" s="14" t="s">
        <v>42</v>
      </c>
      <c r="C21" s="22" t="s">
        <v>23</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workbookViewId="0">
      <selection activeCell="E5" sqref="E5"/>
    </sheetView>
  </sheetViews>
  <sheetFormatPr baseColWidth="10" defaultRowHeight="15" x14ac:dyDescent="0.25"/>
  <cols>
    <col min="1" max="1" width="5.85546875" customWidth="1"/>
    <col min="2" max="2" width="35.28515625" customWidth="1"/>
    <col min="5" max="5" width="21.42578125" bestFit="1" customWidth="1"/>
    <col min="6" max="6" width="17.5703125" customWidth="1"/>
    <col min="7" max="7" width="14.85546875" customWidth="1"/>
    <col min="8" max="8" width="14" customWidth="1"/>
  </cols>
  <sheetData>
    <row r="1" spans="1:8" ht="29.45" customHeight="1" x14ac:dyDescent="0.25">
      <c r="A1" s="20" t="s">
        <v>43</v>
      </c>
      <c r="B1" s="285" t="s">
        <v>200</v>
      </c>
      <c r="C1" s="285"/>
      <c r="D1" s="285"/>
      <c r="E1" s="285"/>
      <c r="F1" s="21" t="s">
        <v>277</v>
      </c>
      <c r="G1" s="21" t="s">
        <v>472</v>
      </c>
      <c r="H1" s="21" t="s">
        <v>975</v>
      </c>
    </row>
    <row r="2" spans="1:8" ht="16.5" x14ac:dyDescent="0.3">
      <c r="A2" s="41">
        <v>1</v>
      </c>
      <c r="B2" s="212" t="s">
        <v>210</v>
      </c>
      <c r="C2" s="212"/>
      <c r="D2" s="212"/>
      <c r="E2" s="22" t="s">
        <v>274</v>
      </c>
      <c r="F2" s="138"/>
      <c r="G2" s="139"/>
      <c r="H2" s="139"/>
    </row>
    <row r="3" spans="1:8" ht="16.5" x14ac:dyDescent="0.3">
      <c r="A3" s="41">
        <v>2</v>
      </c>
      <c r="B3" s="289" t="s">
        <v>193</v>
      </c>
      <c r="C3" s="289"/>
      <c r="D3" s="289"/>
      <c r="E3" s="22" t="s">
        <v>261</v>
      </c>
      <c r="F3" s="138"/>
      <c r="G3" s="139"/>
      <c r="H3" s="139"/>
    </row>
    <row r="4" spans="1:8" ht="16.5" x14ac:dyDescent="0.3">
      <c r="A4" s="41">
        <v>3</v>
      </c>
      <c r="B4" s="286" t="s">
        <v>194</v>
      </c>
      <c r="C4" s="287"/>
      <c r="D4" s="288"/>
      <c r="E4" s="22" t="s">
        <v>262</v>
      </c>
      <c r="F4" s="138"/>
      <c r="G4" s="139"/>
      <c r="H4" s="139"/>
    </row>
    <row r="5" spans="1:8" ht="16.5" x14ac:dyDescent="0.3">
      <c r="A5" s="41">
        <v>4</v>
      </c>
      <c r="B5" s="286" t="s">
        <v>211</v>
      </c>
      <c r="C5" s="287"/>
      <c r="D5" s="288"/>
      <c r="E5" s="22" t="s">
        <v>263</v>
      </c>
      <c r="F5" s="138"/>
      <c r="G5" s="139"/>
      <c r="H5" s="139"/>
    </row>
    <row r="6" spans="1:8" ht="16.5" x14ac:dyDescent="0.3">
      <c r="A6" s="41">
        <v>5</v>
      </c>
      <c r="B6" s="286" t="s">
        <v>195</v>
      </c>
      <c r="C6" s="287"/>
      <c r="D6" s="288"/>
      <c r="E6" s="22" t="s">
        <v>264</v>
      </c>
      <c r="F6" s="138"/>
      <c r="G6" s="139"/>
      <c r="H6" s="139"/>
    </row>
    <row r="7" spans="1:8" ht="16.5" x14ac:dyDescent="0.3">
      <c r="A7" s="41">
        <v>6</v>
      </c>
      <c r="B7" s="286" t="s">
        <v>247</v>
      </c>
      <c r="C7" s="287"/>
      <c r="D7" s="288"/>
      <c r="E7" s="22" t="s">
        <v>266</v>
      </c>
      <c r="F7" s="138"/>
      <c r="G7" s="139"/>
      <c r="H7" s="139"/>
    </row>
    <row r="8" spans="1:8" ht="16.5" x14ac:dyDescent="0.3">
      <c r="A8" s="41">
        <v>7</v>
      </c>
      <c r="B8" s="286" t="s">
        <v>196</v>
      </c>
      <c r="C8" s="287"/>
      <c r="D8" s="288"/>
      <c r="E8" s="22" t="s">
        <v>265</v>
      </c>
      <c r="F8" s="138"/>
      <c r="G8" s="139"/>
      <c r="H8" s="139"/>
    </row>
    <row r="9" spans="1:8" ht="16.5" x14ac:dyDescent="0.3">
      <c r="A9" s="41">
        <v>8</v>
      </c>
      <c r="B9" s="286" t="s">
        <v>197</v>
      </c>
      <c r="C9" s="287"/>
      <c r="D9" s="288"/>
      <c r="E9" s="22" t="s">
        <v>267</v>
      </c>
      <c r="F9" s="138"/>
      <c r="G9" s="139"/>
      <c r="H9" s="139"/>
    </row>
    <row r="10" spans="1:8" ht="16.5" x14ac:dyDescent="0.3">
      <c r="A10" s="41">
        <v>9</v>
      </c>
      <c r="B10" s="286" t="s">
        <v>248</v>
      </c>
      <c r="C10" s="287"/>
      <c r="D10" s="288"/>
      <c r="E10" s="22" t="s">
        <v>268</v>
      </c>
      <c r="F10" s="138"/>
      <c r="G10" s="139"/>
      <c r="H10" s="139"/>
    </row>
    <row r="11" spans="1:8" ht="16.5" x14ac:dyDescent="0.3">
      <c r="A11" s="41">
        <v>10</v>
      </c>
      <c r="B11" s="286" t="s">
        <v>198</v>
      </c>
      <c r="C11" s="287"/>
      <c r="D11" s="288"/>
      <c r="E11" s="22" t="s">
        <v>269</v>
      </c>
      <c r="F11" s="138"/>
      <c r="G11" s="139"/>
      <c r="H11" s="139"/>
    </row>
    <row r="12" spans="1:8" ht="16.5" x14ac:dyDescent="0.3">
      <c r="A12" s="41">
        <v>11</v>
      </c>
      <c r="B12" s="286" t="s">
        <v>199</v>
      </c>
      <c r="C12" s="287"/>
      <c r="D12" s="288"/>
      <c r="E12" s="22" t="s">
        <v>270</v>
      </c>
      <c r="F12" s="138"/>
      <c r="G12" s="139"/>
      <c r="H12" s="139"/>
    </row>
    <row r="13" spans="1:8" ht="16.5" x14ac:dyDescent="0.3">
      <c r="A13" s="41">
        <v>12</v>
      </c>
      <c r="B13" s="286" t="s">
        <v>249</v>
      </c>
      <c r="C13" s="287"/>
      <c r="D13" s="288"/>
      <c r="E13" s="22" t="s">
        <v>271</v>
      </c>
      <c r="F13" s="138"/>
      <c r="G13" s="139"/>
      <c r="H13" s="139"/>
    </row>
    <row r="14" spans="1:8" ht="16.5" x14ac:dyDescent="0.3">
      <c r="A14" s="41">
        <v>13</v>
      </c>
      <c r="B14" s="217" t="s">
        <v>212</v>
      </c>
      <c r="C14" s="217"/>
      <c r="D14" s="217"/>
      <c r="E14" s="22" t="s">
        <v>272</v>
      </c>
      <c r="F14" s="138"/>
      <c r="G14" s="139"/>
      <c r="H14" s="139"/>
    </row>
    <row r="15" spans="1:8" ht="16.5" x14ac:dyDescent="0.3">
      <c r="A15" s="41">
        <v>14</v>
      </c>
      <c r="B15" s="212" t="s">
        <v>213</v>
      </c>
      <c r="C15" s="212"/>
      <c r="D15" s="212"/>
      <c r="E15" s="22" t="s">
        <v>273</v>
      </c>
      <c r="F15" s="138"/>
      <c r="G15" s="139"/>
      <c r="H15" s="139"/>
    </row>
  </sheetData>
  <mergeCells count="15">
    <mergeCell ref="B1:E1"/>
    <mergeCell ref="B2:D2"/>
    <mergeCell ref="B7:D7"/>
    <mergeCell ref="B8:D8"/>
    <mergeCell ref="B9:D9"/>
    <mergeCell ref="B3:D3"/>
    <mergeCell ref="B4:D4"/>
    <mergeCell ref="B5:D5"/>
    <mergeCell ref="B6:D6"/>
    <mergeCell ref="B10:D10"/>
    <mergeCell ref="B13:D13"/>
    <mergeCell ref="B14:D14"/>
    <mergeCell ref="B15:D15"/>
    <mergeCell ref="B12:D12"/>
    <mergeCell ref="B11:D11"/>
  </mergeCells>
  <phoneticPr fontId="2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0"/>
  <sheetViews>
    <sheetView topLeftCell="A43" zoomScale="85" zoomScaleNormal="85" workbookViewId="0">
      <selection activeCell="B53" sqref="B53:D53"/>
    </sheetView>
  </sheetViews>
  <sheetFormatPr baseColWidth="10" defaultRowHeight="15" x14ac:dyDescent="0.25"/>
  <cols>
    <col min="1" max="1" width="5.28515625" bestFit="1" customWidth="1"/>
    <col min="2" max="2" width="33.5703125" customWidth="1"/>
    <col min="3" max="3" width="42.7109375" customWidth="1"/>
    <col min="4" max="4" width="46.28515625" bestFit="1" customWidth="1"/>
    <col min="5" max="6" width="33.28515625" style="2" customWidth="1"/>
    <col min="7" max="7" width="30.7109375" customWidth="1"/>
    <col min="8" max="8" width="40.28515625" customWidth="1"/>
  </cols>
  <sheetData>
    <row r="1" spans="1:8" ht="15.75" x14ac:dyDescent="0.3">
      <c r="A1" s="31" t="s">
        <v>54</v>
      </c>
      <c r="B1" s="31" t="s">
        <v>55</v>
      </c>
      <c r="C1" s="31" t="s">
        <v>56</v>
      </c>
      <c r="D1" s="31" t="s">
        <v>57</v>
      </c>
      <c r="E1" s="31" t="s">
        <v>72</v>
      </c>
      <c r="F1" s="31" t="s">
        <v>73</v>
      </c>
      <c r="G1" s="31" t="s">
        <v>0</v>
      </c>
      <c r="H1" s="18"/>
    </row>
    <row r="2" spans="1:8" ht="47.25" x14ac:dyDescent="0.3">
      <c r="A2" s="32">
        <v>1</v>
      </c>
      <c r="B2" s="33" t="s">
        <v>58</v>
      </c>
      <c r="C2" s="34" t="s">
        <v>63</v>
      </c>
      <c r="D2" s="34" t="s">
        <v>64</v>
      </c>
      <c r="E2" s="35" t="s">
        <v>1</v>
      </c>
      <c r="F2" s="35"/>
      <c r="G2" s="36" t="s">
        <v>74</v>
      </c>
      <c r="H2" s="18"/>
    </row>
    <row r="3" spans="1:8" ht="36" customHeight="1" x14ac:dyDescent="0.3">
      <c r="A3" s="32">
        <v>2</v>
      </c>
      <c r="B3" s="37" t="s">
        <v>59</v>
      </c>
      <c r="C3" s="34" t="s">
        <v>65</v>
      </c>
      <c r="D3" s="34" t="s">
        <v>65</v>
      </c>
      <c r="E3" s="35" t="s">
        <v>1</v>
      </c>
      <c r="F3" s="35"/>
      <c r="G3" s="36"/>
      <c r="H3" s="18"/>
    </row>
    <row r="4" spans="1:8" ht="38.450000000000003" customHeight="1" x14ac:dyDescent="0.3">
      <c r="A4" s="32">
        <v>3</v>
      </c>
      <c r="B4" s="37" t="s">
        <v>60</v>
      </c>
      <c r="C4" s="34" t="s">
        <v>66</v>
      </c>
      <c r="D4" s="34" t="s">
        <v>67</v>
      </c>
      <c r="E4" s="35" t="s">
        <v>1</v>
      </c>
      <c r="F4" s="35"/>
      <c r="G4" s="295" t="s">
        <v>253</v>
      </c>
      <c r="H4" s="18"/>
    </row>
    <row r="5" spans="1:8" ht="47.25" x14ac:dyDescent="0.3">
      <c r="A5" s="32">
        <v>4</v>
      </c>
      <c r="B5" s="33" t="s">
        <v>61</v>
      </c>
      <c r="C5" s="34" t="s">
        <v>68</v>
      </c>
      <c r="D5" s="34" t="s">
        <v>67</v>
      </c>
      <c r="E5" s="35" t="s">
        <v>1</v>
      </c>
      <c r="F5" s="35"/>
      <c r="G5" s="296"/>
      <c r="H5" s="18"/>
    </row>
    <row r="6" spans="1:8" ht="31.5" x14ac:dyDescent="0.3">
      <c r="A6" s="293">
        <v>5</v>
      </c>
      <c r="B6" s="291" t="s">
        <v>254</v>
      </c>
      <c r="C6" s="34" t="s">
        <v>69</v>
      </c>
      <c r="D6" s="290" t="s">
        <v>67</v>
      </c>
      <c r="E6" s="35" t="s">
        <v>1</v>
      </c>
      <c r="F6" s="35"/>
      <c r="G6" s="297"/>
      <c r="H6" s="18"/>
    </row>
    <row r="7" spans="1:8" ht="47.25" x14ac:dyDescent="0.3">
      <c r="A7" s="294"/>
      <c r="B7" s="292"/>
      <c r="C7" s="34" t="s">
        <v>70</v>
      </c>
      <c r="D7" s="290"/>
      <c r="E7" s="38" t="s">
        <v>1</v>
      </c>
      <c r="F7" s="38"/>
      <c r="G7" s="39"/>
      <c r="H7" s="18"/>
    </row>
    <row r="8" spans="1:8" ht="25.15" customHeight="1" x14ac:dyDescent="0.3">
      <c r="A8" s="32">
        <v>6</v>
      </c>
      <c r="B8" s="40" t="s">
        <v>62</v>
      </c>
      <c r="C8" s="34" t="s">
        <v>71</v>
      </c>
      <c r="D8" s="34" t="s">
        <v>71</v>
      </c>
      <c r="E8" s="38" t="s">
        <v>1</v>
      </c>
      <c r="F8" s="38"/>
      <c r="G8" s="39"/>
      <c r="H8" s="18"/>
    </row>
    <row r="9" spans="1:8" ht="20.45" customHeight="1" x14ac:dyDescent="0.3">
      <c r="A9" s="41">
        <v>8</v>
      </c>
      <c r="B9" s="42" t="s">
        <v>75</v>
      </c>
      <c r="C9" s="43"/>
      <c r="D9" s="33"/>
      <c r="E9" s="41" t="s">
        <v>1</v>
      </c>
      <c r="F9" s="41"/>
      <c r="G9" s="33"/>
      <c r="H9" s="18"/>
    </row>
    <row r="10" spans="1:8" ht="63" x14ac:dyDescent="0.3">
      <c r="A10" s="41">
        <v>9</v>
      </c>
      <c r="B10" s="42" t="s">
        <v>76</v>
      </c>
      <c r="C10" s="44" t="s">
        <v>107</v>
      </c>
      <c r="D10" s="44" t="s">
        <v>108</v>
      </c>
      <c r="E10" s="41" t="s">
        <v>1</v>
      </c>
      <c r="F10" s="41"/>
      <c r="G10" s="45" t="s">
        <v>109</v>
      </c>
      <c r="H10" s="18"/>
    </row>
    <row r="11" spans="1:8" ht="189" x14ac:dyDescent="0.3">
      <c r="A11" s="41">
        <v>10</v>
      </c>
      <c r="B11" s="42" t="s">
        <v>77</v>
      </c>
      <c r="C11" s="46" t="s">
        <v>110</v>
      </c>
      <c r="D11" s="37" t="s">
        <v>111</v>
      </c>
      <c r="E11" s="41" t="s">
        <v>113</v>
      </c>
      <c r="F11" s="41"/>
      <c r="G11" s="37" t="s">
        <v>112</v>
      </c>
      <c r="H11" s="18"/>
    </row>
    <row r="12" spans="1:8" ht="78.75" x14ac:dyDescent="0.3">
      <c r="A12" s="41">
        <v>11</v>
      </c>
      <c r="B12" s="42" t="s">
        <v>78</v>
      </c>
      <c r="C12" s="37" t="s">
        <v>115</v>
      </c>
      <c r="D12" s="33" t="s">
        <v>116</v>
      </c>
      <c r="E12" s="41" t="s">
        <v>113</v>
      </c>
      <c r="F12" s="41"/>
      <c r="G12" s="45" t="s">
        <v>114</v>
      </c>
      <c r="H12" s="18"/>
    </row>
    <row r="13" spans="1:8" ht="126" x14ac:dyDescent="0.3">
      <c r="A13" s="41">
        <v>12</v>
      </c>
      <c r="B13" s="42" t="s">
        <v>79</v>
      </c>
      <c r="C13" s="37" t="s">
        <v>117</v>
      </c>
      <c r="D13" s="37" t="s">
        <v>117</v>
      </c>
      <c r="E13" s="41" t="s">
        <v>113</v>
      </c>
      <c r="F13" s="41"/>
      <c r="G13" s="45" t="s">
        <v>118</v>
      </c>
      <c r="H13" s="18"/>
    </row>
    <row r="14" spans="1:8" ht="47.25" x14ac:dyDescent="0.3">
      <c r="A14" s="41">
        <v>13</v>
      </c>
      <c r="B14" s="42" t="s">
        <v>80</v>
      </c>
      <c r="C14" s="37" t="s">
        <v>68</v>
      </c>
      <c r="D14" s="47" t="s">
        <v>67</v>
      </c>
      <c r="E14" s="41" t="s">
        <v>113</v>
      </c>
      <c r="F14" s="41"/>
      <c r="G14" s="33" t="s">
        <v>250</v>
      </c>
      <c r="H14" s="18"/>
    </row>
    <row r="15" spans="1:8" ht="141.75" x14ac:dyDescent="0.3">
      <c r="A15" s="41">
        <v>14</v>
      </c>
      <c r="B15" s="42" t="s">
        <v>81</v>
      </c>
      <c r="C15" s="46" t="s">
        <v>119</v>
      </c>
      <c r="D15" s="37" t="s">
        <v>137</v>
      </c>
      <c r="E15" s="41" t="s">
        <v>113</v>
      </c>
      <c r="F15" s="33"/>
      <c r="G15" s="45" t="s">
        <v>120</v>
      </c>
      <c r="H15" s="18"/>
    </row>
    <row r="16" spans="1:8" ht="141.75" x14ac:dyDescent="0.3">
      <c r="A16" s="41">
        <v>15</v>
      </c>
      <c r="B16" s="42" t="s">
        <v>82</v>
      </c>
      <c r="C16" s="37" t="s">
        <v>134</v>
      </c>
      <c r="D16" s="37" t="s">
        <v>122</v>
      </c>
      <c r="E16" s="33" t="s">
        <v>113</v>
      </c>
      <c r="F16" s="33"/>
      <c r="G16" s="45" t="s">
        <v>121</v>
      </c>
      <c r="H16" s="18"/>
    </row>
    <row r="17" spans="1:8" ht="110.25" x14ac:dyDescent="0.3">
      <c r="A17" s="41">
        <v>16</v>
      </c>
      <c r="B17" s="42" t="s">
        <v>83</v>
      </c>
      <c r="C17" s="37" t="s">
        <v>130</v>
      </c>
      <c r="D17" s="33" t="s">
        <v>123</v>
      </c>
      <c r="E17" s="33" t="s">
        <v>113</v>
      </c>
      <c r="F17" s="33"/>
      <c r="G17" s="45" t="s">
        <v>129</v>
      </c>
      <c r="H17" s="18"/>
    </row>
    <row r="18" spans="1:8" ht="110.25" x14ac:dyDescent="0.25">
      <c r="A18" s="41">
        <v>17</v>
      </c>
      <c r="B18" s="42" t="s">
        <v>84</v>
      </c>
      <c r="C18" s="37" t="s">
        <v>131</v>
      </c>
      <c r="D18" s="33" t="s">
        <v>125</v>
      </c>
      <c r="E18" s="41" t="s">
        <v>113</v>
      </c>
      <c r="F18" s="41"/>
      <c r="G18" s="45" t="s">
        <v>124</v>
      </c>
      <c r="H18" s="48" t="s">
        <v>126</v>
      </c>
    </row>
    <row r="19" spans="1:8" ht="63" x14ac:dyDescent="0.3">
      <c r="A19" s="41">
        <v>18</v>
      </c>
      <c r="B19" s="42" t="s">
        <v>85</v>
      </c>
      <c r="C19" s="33" t="s">
        <v>136</v>
      </c>
      <c r="D19" s="33" t="s">
        <v>136</v>
      </c>
      <c r="E19" s="41" t="s">
        <v>113</v>
      </c>
      <c r="F19" s="41"/>
      <c r="G19" s="45" t="s">
        <v>128</v>
      </c>
      <c r="H19" s="18"/>
    </row>
    <row r="20" spans="1:8" ht="63" x14ac:dyDescent="0.3">
      <c r="A20" s="41">
        <v>19</v>
      </c>
      <c r="B20" s="42" t="s">
        <v>86</v>
      </c>
      <c r="C20" s="33" t="s">
        <v>135</v>
      </c>
      <c r="D20" s="33" t="s">
        <v>135</v>
      </c>
      <c r="E20" s="41" t="s">
        <v>113</v>
      </c>
      <c r="F20" s="41"/>
      <c r="G20" s="45" t="s">
        <v>128</v>
      </c>
      <c r="H20" s="18"/>
    </row>
    <row r="21" spans="1:8" ht="63" x14ac:dyDescent="0.3">
      <c r="A21" s="41">
        <v>20</v>
      </c>
      <c r="B21" s="42" t="s">
        <v>87</v>
      </c>
      <c r="C21" s="33" t="s">
        <v>127</v>
      </c>
      <c r="D21" s="33" t="s">
        <v>127</v>
      </c>
      <c r="E21" s="41" t="s">
        <v>113</v>
      </c>
      <c r="F21" s="41"/>
      <c r="G21" s="45" t="s">
        <v>128</v>
      </c>
      <c r="H21" s="18"/>
    </row>
    <row r="22" spans="1:8" ht="63" x14ac:dyDescent="0.3">
      <c r="A22" s="41">
        <v>21</v>
      </c>
      <c r="B22" s="42" t="s">
        <v>88</v>
      </c>
      <c r="C22" s="33" t="s">
        <v>138</v>
      </c>
      <c r="D22" s="33" t="s">
        <v>140</v>
      </c>
      <c r="E22" s="41" t="s">
        <v>113</v>
      </c>
      <c r="F22" s="41"/>
      <c r="G22" s="45" t="s">
        <v>139</v>
      </c>
      <c r="H22" s="18"/>
    </row>
    <row r="23" spans="1:8" ht="63" x14ac:dyDescent="0.3">
      <c r="A23" s="41">
        <v>22</v>
      </c>
      <c r="B23" s="42" t="s">
        <v>89</v>
      </c>
      <c r="C23" s="37" t="s">
        <v>141</v>
      </c>
      <c r="D23" s="37" t="s">
        <v>141</v>
      </c>
      <c r="E23" s="41" t="s">
        <v>113</v>
      </c>
      <c r="F23" s="41"/>
      <c r="G23" s="45" t="s">
        <v>142</v>
      </c>
      <c r="H23" s="18"/>
    </row>
    <row r="24" spans="1:8" ht="63" x14ac:dyDescent="0.3">
      <c r="A24" s="41">
        <v>23</v>
      </c>
      <c r="B24" s="42" t="s">
        <v>90</v>
      </c>
      <c r="C24" s="33" t="s">
        <v>143</v>
      </c>
      <c r="D24" s="33" t="s">
        <v>143</v>
      </c>
      <c r="E24" s="41" t="s">
        <v>113</v>
      </c>
      <c r="F24" s="41"/>
      <c r="G24" s="45" t="s">
        <v>144</v>
      </c>
      <c r="H24" s="18"/>
    </row>
    <row r="25" spans="1:8" ht="63" x14ac:dyDescent="0.3">
      <c r="A25" s="41">
        <v>24</v>
      </c>
      <c r="B25" s="42" t="s">
        <v>91</v>
      </c>
      <c r="C25" s="37" t="s">
        <v>146</v>
      </c>
      <c r="D25" s="46" t="s">
        <v>146</v>
      </c>
      <c r="E25" s="41" t="s">
        <v>113</v>
      </c>
      <c r="F25" s="41"/>
      <c r="G25" s="45" t="s">
        <v>147</v>
      </c>
      <c r="H25" s="18"/>
    </row>
    <row r="26" spans="1:8" ht="47.25" x14ac:dyDescent="0.3">
      <c r="A26" s="41">
        <v>25</v>
      </c>
      <c r="B26" s="42" t="s">
        <v>92</v>
      </c>
      <c r="C26" s="37" t="s">
        <v>148</v>
      </c>
      <c r="D26" s="37" t="s">
        <v>148</v>
      </c>
      <c r="E26" s="41" t="s">
        <v>113</v>
      </c>
      <c r="F26" s="41"/>
      <c r="G26" s="45" t="s">
        <v>149</v>
      </c>
      <c r="H26" s="18"/>
    </row>
    <row r="27" spans="1:8" ht="63" x14ac:dyDescent="0.3">
      <c r="A27" s="41">
        <v>26</v>
      </c>
      <c r="B27" s="42" t="s">
        <v>93</v>
      </c>
      <c r="C27" s="33" t="s">
        <v>150</v>
      </c>
      <c r="D27" s="33" t="s">
        <v>151</v>
      </c>
      <c r="E27" s="41" t="s">
        <v>113</v>
      </c>
      <c r="F27" s="41"/>
      <c r="G27" s="45" t="s">
        <v>152</v>
      </c>
      <c r="H27" s="18"/>
    </row>
    <row r="28" spans="1:8" ht="94.5" x14ac:dyDescent="0.3">
      <c r="A28" s="41">
        <v>27</v>
      </c>
      <c r="B28" s="42" t="s">
        <v>452</v>
      </c>
      <c r="C28" s="37" t="s">
        <v>154</v>
      </c>
      <c r="D28" s="37" t="s">
        <v>154</v>
      </c>
      <c r="E28" s="41" t="s">
        <v>113</v>
      </c>
      <c r="F28" s="41"/>
      <c r="G28" s="45" t="s">
        <v>153</v>
      </c>
      <c r="H28" s="18"/>
    </row>
    <row r="29" spans="1:8" ht="94.5" x14ac:dyDescent="0.3">
      <c r="A29" s="41">
        <v>28</v>
      </c>
      <c r="B29" s="42" t="s">
        <v>94</v>
      </c>
      <c r="C29" s="37" t="s">
        <v>157</v>
      </c>
      <c r="D29" s="33" t="s">
        <v>155</v>
      </c>
      <c r="E29" s="41" t="s">
        <v>113</v>
      </c>
      <c r="F29" s="41"/>
      <c r="G29" s="45" t="s">
        <v>156</v>
      </c>
      <c r="H29" s="18"/>
    </row>
    <row r="30" spans="1:8" ht="63" x14ac:dyDescent="0.3">
      <c r="A30" s="41">
        <v>29</v>
      </c>
      <c r="B30" s="42" t="s">
        <v>95</v>
      </c>
      <c r="C30" s="33" t="s">
        <v>158</v>
      </c>
      <c r="D30" s="33" t="s">
        <v>158</v>
      </c>
      <c r="E30" s="41" t="s">
        <v>113</v>
      </c>
      <c r="F30" s="41"/>
      <c r="G30" s="45" t="s">
        <v>159</v>
      </c>
      <c r="H30" s="18"/>
    </row>
    <row r="31" spans="1:8" ht="63" x14ac:dyDescent="0.3">
      <c r="A31" s="41">
        <v>30</v>
      </c>
      <c r="B31" s="42" t="s">
        <v>96</v>
      </c>
      <c r="C31" s="37" t="s">
        <v>162</v>
      </c>
      <c r="D31" s="33" t="s">
        <v>160</v>
      </c>
      <c r="E31" s="41" t="s">
        <v>113</v>
      </c>
      <c r="F31" s="41"/>
      <c r="G31" s="45" t="s">
        <v>161</v>
      </c>
      <c r="H31" s="18"/>
    </row>
    <row r="32" spans="1:8" ht="15.75" x14ac:dyDescent="0.3">
      <c r="A32" s="41">
        <v>31</v>
      </c>
      <c r="B32" s="42" t="s">
        <v>97</v>
      </c>
      <c r="C32" s="43"/>
      <c r="D32" s="33"/>
      <c r="E32" s="41" t="s">
        <v>113</v>
      </c>
      <c r="F32" s="41"/>
      <c r="G32" s="33"/>
      <c r="H32" s="18"/>
    </row>
    <row r="33" spans="1:8" ht="63" x14ac:dyDescent="0.3">
      <c r="A33" s="41">
        <v>32</v>
      </c>
      <c r="B33" s="42" t="s">
        <v>98</v>
      </c>
      <c r="C33" s="33" t="s">
        <v>133</v>
      </c>
      <c r="D33" s="33" t="s">
        <v>133</v>
      </c>
      <c r="E33" s="41" t="s">
        <v>113</v>
      </c>
      <c r="F33" s="41"/>
      <c r="G33" s="45" t="s">
        <v>128</v>
      </c>
      <c r="H33" s="18"/>
    </row>
    <row r="34" spans="1:8" ht="15.75" x14ac:dyDescent="0.3">
      <c r="A34" s="41">
        <v>33</v>
      </c>
      <c r="B34" s="42" t="s">
        <v>99</v>
      </c>
      <c r="C34" s="43"/>
      <c r="D34" s="33"/>
      <c r="E34" s="41" t="s">
        <v>113</v>
      </c>
      <c r="F34" s="41"/>
      <c r="G34" s="33"/>
      <c r="H34" s="18"/>
    </row>
    <row r="35" spans="1:8" ht="63" x14ac:dyDescent="0.3">
      <c r="A35" s="41">
        <v>34</v>
      </c>
      <c r="B35" s="42" t="s">
        <v>100</v>
      </c>
      <c r="C35" s="37" t="s">
        <v>145</v>
      </c>
      <c r="D35" s="33" t="s">
        <v>132</v>
      </c>
      <c r="E35" s="41" t="s">
        <v>113</v>
      </c>
      <c r="F35" s="41"/>
      <c r="G35" s="45" t="s">
        <v>128</v>
      </c>
      <c r="H35" s="18"/>
    </row>
    <row r="36" spans="1:8" ht="47.25" x14ac:dyDescent="0.3">
      <c r="A36" s="41">
        <v>35</v>
      </c>
      <c r="B36" s="42" t="s">
        <v>101</v>
      </c>
      <c r="C36" s="37" t="s">
        <v>154</v>
      </c>
      <c r="D36" s="37" t="s">
        <v>163</v>
      </c>
      <c r="E36" s="41" t="s">
        <v>113</v>
      </c>
      <c r="F36" s="41"/>
      <c r="G36" s="33"/>
      <c r="H36" s="18"/>
    </row>
    <row r="37" spans="1:8" ht="63" x14ac:dyDescent="0.3">
      <c r="A37" s="41">
        <v>36</v>
      </c>
      <c r="B37" s="42" t="s">
        <v>102</v>
      </c>
      <c r="C37" s="33" t="s">
        <v>164</v>
      </c>
      <c r="D37" s="33" t="s">
        <v>164</v>
      </c>
      <c r="E37" s="41" t="s">
        <v>113</v>
      </c>
      <c r="F37" s="41"/>
      <c r="G37" s="45" t="s">
        <v>165</v>
      </c>
      <c r="H37" s="18"/>
    </row>
    <row r="38" spans="1:8" ht="141.75" x14ac:dyDescent="0.3">
      <c r="A38" s="41">
        <v>37</v>
      </c>
      <c r="B38" s="42" t="s">
        <v>103</v>
      </c>
      <c r="C38" s="37" t="s">
        <v>251</v>
      </c>
      <c r="D38" s="37" t="s">
        <v>252</v>
      </c>
      <c r="E38" s="41" t="s">
        <v>113</v>
      </c>
      <c r="F38" s="41"/>
      <c r="G38" s="45" t="s">
        <v>166</v>
      </c>
      <c r="H38" s="18"/>
    </row>
    <row r="39" spans="1:8" ht="78.75" x14ac:dyDescent="0.3">
      <c r="A39" s="41">
        <v>38</v>
      </c>
      <c r="B39" s="42" t="s">
        <v>104</v>
      </c>
      <c r="C39" s="33" t="s">
        <v>167</v>
      </c>
      <c r="D39" s="33" t="s">
        <v>167</v>
      </c>
      <c r="E39" s="41" t="s">
        <v>113</v>
      </c>
      <c r="F39" s="41"/>
      <c r="G39" s="45" t="s">
        <v>168</v>
      </c>
      <c r="H39" s="18"/>
    </row>
    <row r="40" spans="1:8" ht="63" x14ac:dyDescent="0.3">
      <c r="A40" s="41">
        <v>39</v>
      </c>
      <c r="B40" s="42" t="s">
        <v>105</v>
      </c>
      <c r="C40" s="37" t="s">
        <v>171</v>
      </c>
      <c r="D40" s="33" t="s">
        <v>169</v>
      </c>
      <c r="E40" s="41" t="s">
        <v>113</v>
      </c>
      <c r="F40" s="41"/>
      <c r="G40" s="45" t="s">
        <v>170</v>
      </c>
      <c r="H40" s="18"/>
    </row>
    <row r="41" spans="1:8" ht="49.9" customHeight="1" x14ac:dyDescent="0.3">
      <c r="A41" s="41">
        <v>40</v>
      </c>
      <c r="B41" s="42" t="s">
        <v>106</v>
      </c>
      <c r="C41" s="33"/>
      <c r="D41" s="33"/>
      <c r="E41" s="41" t="s">
        <v>113</v>
      </c>
      <c r="F41" s="41"/>
      <c r="G41" s="33"/>
      <c r="H41" s="18"/>
    </row>
    <row r="42" spans="1:8" ht="15.75" x14ac:dyDescent="0.3">
      <c r="A42" s="18"/>
      <c r="B42" s="18"/>
      <c r="C42" s="18"/>
      <c r="D42" s="18"/>
      <c r="E42" s="49"/>
      <c r="F42" s="49"/>
      <c r="G42" s="18"/>
      <c r="H42" s="18"/>
    </row>
    <row r="43" spans="1:8" ht="15.75" x14ac:dyDescent="0.3">
      <c r="A43" s="18"/>
      <c r="B43" s="298" t="s">
        <v>172</v>
      </c>
      <c r="C43" s="298"/>
      <c r="D43" s="298"/>
      <c r="E43" s="299" t="s">
        <v>173</v>
      </c>
      <c r="F43" s="299"/>
      <c r="G43" s="299"/>
      <c r="H43" s="18"/>
    </row>
    <row r="44" spans="1:8" ht="15.75" x14ac:dyDescent="0.3">
      <c r="A44" s="18"/>
      <c r="B44" s="298"/>
      <c r="C44" s="298"/>
      <c r="D44" s="298"/>
      <c r="E44" s="299"/>
      <c r="F44" s="299"/>
      <c r="G44" s="299"/>
      <c r="H44" s="18"/>
    </row>
    <row r="45" spans="1:8" ht="15.75" x14ac:dyDescent="0.3">
      <c r="A45" s="18"/>
      <c r="B45" s="300" t="s">
        <v>179</v>
      </c>
      <c r="C45" s="300"/>
      <c r="D45" s="300"/>
      <c r="E45" s="300" t="s">
        <v>177</v>
      </c>
      <c r="F45" s="300"/>
      <c r="G45" s="300"/>
      <c r="H45" s="18"/>
    </row>
    <row r="46" spans="1:8" ht="15.75" x14ac:dyDescent="0.3">
      <c r="A46" s="18"/>
      <c r="B46" s="301" t="s">
        <v>80</v>
      </c>
      <c r="C46" s="301"/>
      <c r="D46" s="301"/>
      <c r="E46" s="300" t="s">
        <v>180</v>
      </c>
      <c r="F46" s="300"/>
      <c r="G46" s="300"/>
      <c r="H46" s="18"/>
    </row>
    <row r="47" spans="1:8" ht="15.75" x14ac:dyDescent="0.3">
      <c r="A47" s="18"/>
      <c r="B47" s="300" t="s">
        <v>174</v>
      </c>
      <c r="C47" s="300"/>
      <c r="D47" s="300"/>
      <c r="E47" s="301" t="s">
        <v>178</v>
      </c>
      <c r="F47" s="301"/>
      <c r="G47" s="301"/>
      <c r="H47" s="18"/>
    </row>
    <row r="48" spans="1:8" ht="15.75" x14ac:dyDescent="0.3">
      <c r="A48" s="18"/>
      <c r="B48" s="301" t="s">
        <v>175</v>
      </c>
      <c r="C48" s="301"/>
      <c r="D48" s="301"/>
      <c r="E48" s="302" t="s">
        <v>181</v>
      </c>
      <c r="F48" s="303"/>
      <c r="G48" s="304"/>
      <c r="H48" s="18"/>
    </row>
    <row r="49" spans="1:8" ht="15.75" x14ac:dyDescent="0.3">
      <c r="A49" s="18"/>
      <c r="B49" s="301" t="s">
        <v>182</v>
      </c>
      <c r="C49" s="301"/>
      <c r="D49" s="301"/>
      <c r="E49" s="305" t="s">
        <v>76</v>
      </c>
      <c r="F49" s="306"/>
      <c r="G49" s="307"/>
      <c r="H49" s="18"/>
    </row>
    <row r="50" spans="1:8" ht="15.75" x14ac:dyDescent="0.3">
      <c r="A50" s="18"/>
      <c r="B50" s="300" t="s">
        <v>176</v>
      </c>
      <c r="C50" s="300"/>
      <c r="D50" s="300"/>
      <c r="E50" s="305" t="s">
        <v>85</v>
      </c>
      <c r="F50" s="306"/>
      <c r="G50" s="307"/>
      <c r="H50" s="18"/>
    </row>
    <row r="51" spans="1:8" ht="15.75" x14ac:dyDescent="0.3">
      <c r="A51" s="18"/>
      <c r="B51" s="300" t="s">
        <v>75</v>
      </c>
      <c r="C51" s="300"/>
      <c r="D51" s="300"/>
      <c r="E51" s="50" t="s">
        <v>77</v>
      </c>
      <c r="F51" s="51"/>
      <c r="G51" s="36"/>
      <c r="H51" s="18"/>
    </row>
    <row r="52" spans="1:8" ht="15.75" x14ac:dyDescent="0.3">
      <c r="A52" s="18"/>
      <c r="B52" s="308" t="s">
        <v>88</v>
      </c>
      <c r="C52" s="309"/>
      <c r="D52" s="310"/>
      <c r="E52" s="305" t="s">
        <v>186</v>
      </c>
      <c r="F52" s="306"/>
      <c r="G52" s="307"/>
      <c r="H52" s="18"/>
    </row>
    <row r="53" spans="1:8" ht="15.75" x14ac:dyDescent="0.3">
      <c r="A53" s="18"/>
      <c r="B53" s="308" t="s">
        <v>89</v>
      </c>
      <c r="C53" s="309"/>
      <c r="D53" s="310"/>
      <c r="E53" s="305" t="s">
        <v>188</v>
      </c>
      <c r="F53" s="306"/>
      <c r="G53" s="307"/>
      <c r="H53" s="18"/>
    </row>
    <row r="54" spans="1:8" ht="15.75" x14ac:dyDescent="0.3">
      <c r="A54" s="18"/>
      <c r="B54" s="311" t="s">
        <v>183</v>
      </c>
      <c r="C54" s="311"/>
      <c r="D54" s="311"/>
      <c r="E54" s="307" t="s">
        <v>189</v>
      </c>
      <c r="F54" s="300"/>
      <c r="G54" s="300"/>
      <c r="H54" s="18"/>
    </row>
    <row r="55" spans="1:8" ht="15.75" x14ac:dyDescent="0.3">
      <c r="A55" s="18"/>
      <c r="B55" s="301" t="s">
        <v>184</v>
      </c>
      <c r="C55" s="301"/>
      <c r="D55" s="301"/>
      <c r="E55" s="18"/>
      <c r="F55" s="18"/>
      <c r="G55" s="18"/>
      <c r="H55" s="18"/>
    </row>
    <row r="56" spans="1:8" ht="15.75" x14ac:dyDescent="0.3">
      <c r="A56" s="18"/>
      <c r="B56" s="301" t="s">
        <v>187</v>
      </c>
      <c r="C56" s="301"/>
      <c r="D56" s="301"/>
      <c r="E56" s="18"/>
      <c r="F56" s="18"/>
      <c r="G56" s="18"/>
      <c r="H56" s="18"/>
    </row>
    <row r="57" spans="1:8" ht="15.75" x14ac:dyDescent="0.3">
      <c r="A57" s="18"/>
      <c r="B57" s="301" t="s">
        <v>102</v>
      </c>
      <c r="C57" s="301"/>
      <c r="D57" s="301"/>
      <c r="E57" s="18"/>
      <c r="F57" s="18"/>
      <c r="G57" s="18"/>
      <c r="H57" s="18"/>
    </row>
    <row r="58" spans="1:8" ht="15.75" x14ac:dyDescent="0.3">
      <c r="A58" s="18"/>
      <c r="B58" s="300" t="s">
        <v>99</v>
      </c>
      <c r="C58" s="300"/>
      <c r="D58" s="300"/>
      <c r="E58" s="18"/>
      <c r="F58" s="18"/>
      <c r="G58" s="18"/>
      <c r="H58" s="18"/>
    </row>
    <row r="59" spans="1:8" ht="15.75" x14ac:dyDescent="0.3">
      <c r="A59" s="18"/>
      <c r="B59" s="300" t="s">
        <v>190</v>
      </c>
      <c r="C59" s="300"/>
      <c r="D59" s="300"/>
      <c r="E59" s="18"/>
      <c r="F59" s="18"/>
      <c r="G59" s="18"/>
      <c r="H59" s="18"/>
    </row>
    <row r="60" spans="1:8" ht="15.75" x14ac:dyDescent="0.3">
      <c r="A60" s="18"/>
      <c r="B60" s="301" t="s">
        <v>185</v>
      </c>
      <c r="C60" s="301"/>
      <c r="D60" s="301"/>
      <c r="E60" s="18"/>
      <c r="F60" s="18"/>
      <c r="G60" s="18"/>
      <c r="H60" s="18"/>
    </row>
  </sheetData>
  <mergeCells count="31">
    <mergeCell ref="B60:D60"/>
    <mergeCell ref="E52:G52"/>
    <mergeCell ref="E53:G53"/>
    <mergeCell ref="B55:D55"/>
    <mergeCell ref="B56:D56"/>
    <mergeCell ref="B57:D57"/>
    <mergeCell ref="B58:D58"/>
    <mergeCell ref="B59:D59"/>
    <mergeCell ref="B51:D51"/>
    <mergeCell ref="B52:D52"/>
    <mergeCell ref="B53:D53"/>
    <mergeCell ref="B54:D54"/>
    <mergeCell ref="E54:G54"/>
    <mergeCell ref="B48:D48"/>
    <mergeCell ref="E48:G48"/>
    <mergeCell ref="B49:D49"/>
    <mergeCell ref="E49:G49"/>
    <mergeCell ref="B50:D50"/>
    <mergeCell ref="E50:G50"/>
    <mergeCell ref="B45:D45"/>
    <mergeCell ref="E45:G45"/>
    <mergeCell ref="B46:D46"/>
    <mergeCell ref="E46:G46"/>
    <mergeCell ref="B47:D47"/>
    <mergeCell ref="E47:G47"/>
    <mergeCell ref="D6:D7"/>
    <mergeCell ref="B6:B7"/>
    <mergeCell ref="A6:A7"/>
    <mergeCell ref="G4:G6"/>
    <mergeCell ref="B43:D44"/>
    <mergeCell ref="E43:G44"/>
  </mergeCells>
  <hyperlinks>
    <hyperlink ref="G10" r:id="rId1" xr:uid="{00000000-0004-0000-0500-000000000000}"/>
    <hyperlink ref="G12" r:id="rId2" xr:uid="{00000000-0004-0000-0500-000001000000}"/>
    <hyperlink ref="G13" r:id="rId3" display="https://www.minsalud.gov.co/Normatividad_Nuevo/DECRETO%20%201571%20DE%201993.pdf " xr:uid="{00000000-0004-0000-0500-000002000000}"/>
    <hyperlink ref="G15" r:id="rId4" display="https://www.minsalud.gov.co/Normatividad_Nuevo/RESOLUCI%C3%93N%205061%20DE%201997.pdf " xr:uid="{00000000-0004-0000-0500-000003000000}"/>
    <hyperlink ref="G16" r:id="rId5" display="http://www.bogotajuridica.gov.co/sisjur/normas/Norma1.jsp?i=5411 " xr:uid="{00000000-0004-0000-0500-000004000000}"/>
    <hyperlink ref="G17" r:id="rId6" display="https://www.apccolombia.gov.co/sites/default/files/normativa/descarga.pdf " xr:uid="{00000000-0004-0000-0500-000005000000}"/>
    <hyperlink ref="G18" r:id="rId7" location=":~:text=El%20Comit%C3%A9%20de%20Conciliaci%C3%B3n%20es,los%20intereses%20de%20la%20entidad. " xr:uid="{00000000-0004-0000-0500-000006000000}"/>
    <hyperlink ref="G21" r:id="rId8" xr:uid="{00000000-0004-0000-0500-000007000000}"/>
    <hyperlink ref="G35" r:id="rId9" xr:uid="{00000000-0004-0000-0500-000008000000}"/>
    <hyperlink ref="G33" r:id="rId10" xr:uid="{00000000-0004-0000-0500-000009000000}"/>
    <hyperlink ref="G20" r:id="rId11" xr:uid="{00000000-0004-0000-0500-00000A000000}"/>
    <hyperlink ref="G19" r:id="rId12" xr:uid="{00000000-0004-0000-0500-00000B000000}"/>
    <hyperlink ref="G22" r:id="rId13" xr:uid="{00000000-0004-0000-0500-00000C000000}"/>
    <hyperlink ref="G23" r:id="rId14" xr:uid="{00000000-0004-0000-0500-00000D000000}"/>
    <hyperlink ref="G24" r:id="rId15" xr:uid="{00000000-0004-0000-0500-00000E000000}"/>
    <hyperlink ref="G25" r:id="rId16" xr:uid="{00000000-0004-0000-0500-00000F000000}"/>
    <hyperlink ref="G26" r:id="rId17" xr:uid="{00000000-0004-0000-0500-000010000000}"/>
    <hyperlink ref="G27" r:id="rId18" xr:uid="{00000000-0004-0000-0500-000011000000}"/>
    <hyperlink ref="G28" r:id="rId19" location=":~:text=Por%20la%20cual%20se%20establece,la%20Superintendencia%20Nacional%20de%20Salud. " xr:uid="{00000000-0004-0000-0500-000012000000}"/>
    <hyperlink ref="G29" r:id="rId20" xr:uid="{00000000-0004-0000-0500-000013000000}"/>
    <hyperlink ref="G30" r:id="rId21" xr:uid="{00000000-0004-0000-0500-000014000000}"/>
    <hyperlink ref="G31" r:id="rId22" xr:uid="{00000000-0004-0000-0500-000015000000}"/>
    <hyperlink ref="G37" r:id="rId23" xr:uid="{00000000-0004-0000-0500-000016000000}"/>
    <hyperlink ref="G38" r:id="rId24" display="https://www.minsalud.gov.co/sites/rid/Lists/BibliotecaDigital/RIDE/VS/lineamientos-tecnicos-operativos-covid19-anexos.pdf" xr:uid="{00000000-0004-0000-0500-000017000000}"/>
    <hyperlink ref="G39" r:id="rId25" xr:uid="{00000000-0004-0000-0500-000018000000}"/>
    <hyperlink ref="G40" r:id="rId26" xr:uid="{00000000-0004-0000-0500-000019000000}"/>
  </hyperlinks>
  <pageMargins left="0.7" right="0.7" top="0.75" bottom="0.75" header="0.3" footer="0.3"/>
  <pageSetup orientation="portrait" r:id="rId2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5"/>
  <sheetViews>
    <sheetView topLeftCell="A37" zoomScale="94" zoomScaleNormal="94" workbookViewId="0">
      <selection activeCell="J6" sqref="J6"/>
    </sheetView>
  </sheetViews>
  <sheetFormatPr baseColWidth="10" defaultRowHeight="15" x14ac:dyDescent="0.25"/>
  <cols>
    <col min="1" max="1" width="6.28515625" customWidth="1"/>
    <col min="2" max="2" width="16.42578125" customWidth="1"/>
    <col min="3" max="3" width="15.42578125" customWidth="1"/>
    <col min="4" max="4" width="16.42578125" customWidth="1"/>
    <col min="5" max="5" width="16.5703125" customWidth="1"/>
    <col min="6" max="6" width="21.140625" customWidth="1"/>
    <col min="7" max="7" width="22" customWidth="1"/>
  </cols>
  <sheetData>
    <row r="1" spans="1:19" ht="14.45" customHeight="1" x14ac:dyDescent="0.25">
      <c r="A1" s="285" t="s">
        <v>206</v>
      </c>
      <c r="B1" s="285"/>
      <c r="C1" s="285"/>
      <c r="D1" s="285"/>
      <c r="E1" s="285"/>
      <c r="F1" s="285"/>
      <c r="G1" s="285"/>
      <c r="H1" s="5"/>
    </row>
    <row r="2" spans="1:19" ht="14.45" customHeight="1" x14ac:dyDescent="0.25">
      <c r="A2" s="285"/>
      <c r="B2" s="285"/>
      <c r="C2" s="285"/>
      <c r="D2" s="285"/>
      <c r="E2" s="285"/>
      <c r="F2" s="285"/>
      <c r="G2" s="285"/>
      <c r="H2" s="5"/>
    </row>
    <row r="3" spans="1:19" ht="39" customHeight="1" x14ac:dyDescent="0.25">
      <c r="A3" s="316" t="s">
        <v>191</v>
      </c>
      <c r="B3" s="317"/>
      <c r="C3" s="317"/>
      <c r="D3" s="317"/>
      <c r="E3" s="317"/>
      <c r="F3" s="317"/>
      <c r="G3" s="318"/>
      <c r="H3" s="4"/>
    </row>
    <row r="4" spans="1:19" ht="16.5" x14ac:dyDescent="0.3">
      <c r="A4" s="21" t="s">
        <v>20</v>
      </c>
      <c r="B4" s="312" t="s">
        <v>51</v>
      </c>
      <c r="C4" s="312"/>
      <c r="D4" s="312"/>
      <c r="E4" s="312"/>
      <c r="F4" s="322" t="s">
        <v>202</v>
      </c>
      <c r="G4" s="322"/>
    </row>
    <row r="5" spans="1:19" ht="28.9" customHeight="1" x14ac:dyDescent="0.25">
      <c r="A5" s="21">
        <v>1</v>
      </c>
      <c r="B5" s="319" t="s">
        <v>201</v>
      </c>
      <c r="C5" s="320"/>
      <c r="D5" s="320"/>
      <c r="E5" s="321"/>
      <c r="F5" s="221" t="s">
        <v>225</v>
      </c>
      <c r="G5" s="221"/>
    </row>
    <row r="6" spans="1:19" ht="35.450000000000003" customHeight="1" x14ac:dyDescent="0.25">
      <c r="A6" s="21">
        <v>2</v>
      </c>
      <c r="B6" s="218" t="s">
        <v>260</v>
      </c>
      <c r="C6" s="219"/>
      <c r="D6" s="219"/>
      <c r="E6" s="220"/>
      <c r="F6" s="221" t="s">
        <v>226</v>
      </c>
      <c r="G6" s="221"/>
    </row>
    <row r="7" spans="1:19" ht="35.450000000000003" customHeight="1" x14ac:dyDescent="0.25">
      <c r="A7" s="21">
        <v>3</v>
      </c>
      <c r="B7" s="221" t="s">
        <v>204</v>
      </c>
      <c r="C7" s="221"/>
      <c r="D7" s="221"/>
      <c r="E7" s="221"/>
      <c r="F7" s="221" t="s">
        <v>225</v>
      </c>
      <c r="G7" s="221"/>
    </row>
    <row r="8" spans="1:19" ht="51.6" customHeight="1" x14ac:dyDescent="0.25">
      <c r="A8" s="21">
        <v>4</v>
      </c>
      <c r="B8" s="313" t="s">
        <v>205</v>
      </c>
      <c r="C8" s="314"/>
      <c r="D8" s="314"/>
      <c r="E8" s="315"/>
      <c r="F8" s="221" t="s">
        <v>225</v>
      </c>
      <c r="G8" s="221"/>
      <c r="M8" s="8"/>
      <c r="N8" s="8"/>
      <c r="O8" s="8"/>
      <c r="P8" s="8"/>
      <c r="Q8" s="8"/>
      <c r="R8" s="8"/>
      <c r="S8" s="8"/>
    </row>
    <row r="9" spans="1:19" ht="49.15" customHeight="1" x14ac:dyDescent="0.25">
      <c r="A9" s="21">
        <v>5</v>
      </c>
      <c r="B9" s="313" t="s">
        <v>255</v>
      </c>
      <c r="C9" s="314"/>
      <c r="D9" s="314"/>
      <c r="E9" s="315"/>
      <c r="F9" s="221" t="s">
        <v>225</v>
      </c>
      <c r="G9" s="221"/>
      <c r="M9" s="8"/>
      <c r="N9" s="8"/>
      <c r="O9" s="8"/>
      <c r="P9" s="8"/>
      <c r="Q9" s="8"/>
      <c r="R9" s="8"/>
      <c r="S9" s="8"/>
    </row>
    <row r="10" spans="1:19" ht="48" customHeight="1" x14ac:dyDescent="0.25">
      <c r="A10" s="21">
        <v>6</v>
      </c>
      <c r="B10" s="313" t="s">
        <v>203</v>
      </c>
      <c r="C10" s="314"/>
      <c r="D10" s="314"/>
      <c r="E10" s="315"/>
      <c r="F10" s="221" t="s">
        <v>225</v>
      </c>
      <c r="G10" s="221"/>
      <c r="M10" s="4"/>
      <c r="N10" s="4"/>
      <c r="O10" s="4"/>
      <c r="P10" s="4"/>
      <c r="Q10" s="4"/>
      <c r="R10" s="4"/>
      <c r="S10" s="4"/>
    </row>
    <row r="11" spans="1:19" ht="27.6" customHeight="1" x14ac:dyDescent="0.25">
      <c r="A11" s="21">
        <v>7</v>
      </c>
      <c r="B11" s="221" t="s">
        <v>230</v>
      </c>
      <c r="C11" s="221"/>
      <c r="D11" s="221"/>
      <c r="E11" s="221"/>
      <c r="F11" s="221" t="s">
        <v>225</v>
      </c>
      <c r="G11" s="221"/>
      <c r="M11" s="4"/>
      <c r="N11" s="4"/>
      <c r="O11" s="4"/>
      <c r="P11" s="4"/>
      <c r="Q11" s="4"/>
      <c r="R11" s="4"/>
      <c r="S11" s="4"/>
    </row>
    <row r="12" spans="1:19" ht="21" customHeight="1" x14ac:dyDescent="0.25">
      <c r="A12" s="21">
        <v>8</v>
      </c>
      <c r="B12" s="218" t="s">
        <v>192</v>
      </c>
      <c r="C12" s="219"/>
      <c r="D12" s="219"/>
      <c r="E12" s="220"/>
      <c r="F12" s="221" t="s">
        <v>225</v>
      </c>
      <c r="G12" s="221"/>
      <c r="M12" s="3"/>
      <c r="N12" s="6"/>
      <c r="O12" s="6"/>
      <c r="P12" s="6"/>
      <c r="Q12" s="6"/>
      <c r="R12" s="6"/>
      <c r="S12" s="6"/>
    </row>
    <row r="13" spans="1:19" ht="36" customHeight="1" x14ac:dyDescent="0.25">
      <c r="A13" s="21">
        <v>9</v>
      </c>
      <c r="B13" s="221" t="s">
        <v>207</v>
      </c>
      <c r="C13" s="221"/>
      <c r="D13" s="221"/>
      <c r="E13" s="221"/>
      <c r="F13" s="221" t="s">
        <v>224</v>
      </c>
      <c r="G13" s="221"/>
      <c r="M13" s="3"/>
      <c r="N13" s="7"/>
      <c r="O13" s="7"/>
      <c r="P13" s="7"/>
      <c r="Q13" s="7"/>
      <c r="R13" s="7"/>
      <c r="S13" s="7"/>
    </row>
    <row r="14" spans="1:19" ht="26.45" customHeight="1" x14ac:dyDescent="0.25">
      <c r="A14" s="21">
        <v>10</v>
      </c>
      <c r="B14" s="212" t="s">
        <v>256</v>
      </c>
      <c r="C14" s="212"/>
      <c r="D14" s="212"/>
      <c r="E14" s="212"/>
      <c r="F14" s="221" t="s">
        <v>227</v>
      </c>
      <c r="G14" s="221"/>
      <c r="M14" s="3"/>
      <c r="N14" s="7"/>
      <c r="O14" s="7"/>
      <c r="P14" s="7"/>
      <c r="Q14" s="7"/>
      <c r="R14" s="7"/>
      <c r="S14" s="7"/>
    </row>
    <row r="15" spans="1:19" ht="27.6" customHeight="1" x14ac:dyDescent="0.25">
      <c r="A15" s="21">
        <v>11</v>
      </c>
      <c r="B15" s="212" t="s">
        <v>208</v>
      </c>
      <c r="C15" s="212"/>
      <c r="D15" s="212"/>
      <c r="E15" s="212"/>
      <c r="F15" s="221" t="s">
        <v>227</v>
      </c>
      <c r="G15" s="221"/>
      <c r="M15" s="3"/>
      <c r="N15" s="4"/>
      <c r="O15" s="4"/>
      <c r="P15" s="4"/>
      <c r="Q15" s="4"/>
      <c r="R15" s="4"/>
      <c r="S15" s="4"/>
    </row>
    <row r="16" spans="1:19" ht="33.6" customHeight="1" x14ac:dyDescent="0.25">
      <c r="A16" s="21">
        <v>12</v>
      </c>
      <c r="B16" s="221" t="s">
        <v>257</v>
      </c>
      <c r="C16" s="221"/>
      <c r="D16" s="221"/>
      <c r="E16" s="221"/>
      <c r="F16" s="221" t="s">
        <v>227</v>
      </c>
      <c r="G16" s="221"/>
      <c r="M16" s="3"/>
      <c r="N16" s="4"/>
      <c r="O16" s="4"/>
      <c r="P16" s="4"/>
      <c r="Q16" s="4"/>
      <c r="R16" s="4"/>
      <c r="S16" s="4"/>
    </row>
    <row r="17" spans="1:19" ht="36" customHeight="1" x14ac:dyDescent="0.25">
      <c r="A17" s="21">
        <v>13</v>
      </c>
      <c r="B17" s="221" t="s">
        <v>255</v>
      </c>
      <c r="C17" s="221"/>
      <c r="D17" s="221"/>
      <c r="E17" s="221"/>
      <c r="F17" s="221" t="s">
        <v>227</v>
      </c>
      <c r="G17" s="221"/>
      <c r="M17" s="3"/>
      <c r="N17" s="4"/>
      <c r="O17" s="4"/>
      <c r="P17" s="4"/>
      <c r="Q17" s="4"/>
      <c r="R17" s="4"/>
      <c r="S17" s="4"/>
    </row>
    <row r="18" spans="1:19" ht="50.45" customHeight="1" x14ac:dyDescent="0.25">
      <c r="A18" s="21">
        <v>14</v>
      </c>
      <c r="B18" s="221" t="s">
        <v>203</v>
      </c>
      <c r="C18" s="221"/>
      <c r="D18" s="221"/>
      <c r="E18" s="221"/>
      <c r="F18" s="221" t="s">
        <v>227</v>
      </c>
      <c r="G18" s="221"/>
      <c r="M18" s="3"/>
      <c r="N18" s="4"/>
      <c r="O18" s="4"/>
      <c r="P18" s="4"/>
      <c r="Q18" s="4"/>
      <c r="R18" s="4"/>
      <c r="S18" s="4"/>
    </row>
    <row r="19" spans="1:19" ht="27.6" customHeight="1" x14ac:dyDescent="0.25">
      <c r="A19" s="21">
        <v>15</v>
      </c>
      <c r="B19" s="212" t="s">
        <v>192</v>
      </c>
      <c r="C19" s="212"/>
      <c r="D19" s="212"/>
      <c r="E19" s="212"/>
      <c r="F19" s="221" t="s">
        <v>227</v>
      </c>
      <c r="G19" s="221"/>
      <c r="M19" s="3"/>
      <c r="N19" s="7"/>
      <c r="O19" s="7"/>
      <c r="P19" s="7"/>
      <c r="Q19" s="7"/>
      <c r="R19" s="7"/>
      <c r="S19" s="7"/>
    </row>
    <row r="20" spans="1:19" ht="35.450000000000003" customHeight="1" x14ac:dyDescent="0.25">
      <c r="A20" s="21">
        <v>16</v>
      </c>
      <c r="B20" s="221" t="s">
        <v>209</v>
      </c>
      <c r="C20" s="221"/>
      <c r="D20" s="221"/>
      <c r="E20" s="221"/>
      <c r="F20" s="221" t="s">
        <v>227</v>
      </c>
      <c r="G20" s="221"/>
      <c r="M20" s="3"/>
      <c r="N20" s="4"/>
      <c r="O20" s="4"/>
      <c r="P20" s="4"/>
      <c r="Q20" s="4"/>
      <c r="R20" s="4"/>
      <c r="S20" s="4"/>
    </row>
    <row r="21" spans="1:19" ht="34.9" customHeight="1" x14ac:dyDescent="0.25">
      <c r="A21" s="21">
        <v>17</v>
      </c>
      <c r="B21" s="221" t="s">
        <v>258</v>
      </c>
      <c r="C21" s="221"/>
      <c r="D21" s="221"/>
      <c r="E21" s="221"/>
      <c r="F21" s="221" t="s">
        <v>227</v>
      </c>
      <c r="G21" s="221"/>
      <c r="M21" s="3"/>
      <c r="N21" s="7"/>
      <c r="O21" s="7"/>
      <c r="P21" s="7"/>
      <c r="Q21" s="7"/>
      <c r="R21" s="7"/>
      <c r="S21" s="7"/>
    </row>
    <row r="22" spans="1:19" ht="51" customHeight="1" x14ac:dyDescent="0.25">
      <c r="A22" s="21">
        <v>18</v>
      </c>
      <c r="B22" s="221" t="s">
        <v>259</v>
      </c>
      <c r="C22" s="221"/>
      <c r="D22" s="221"/>
      <c r="E22" s="221"/>
      <c r="F22" s="221" t="s">
        <v>227</v>
      </c>
      <c r="G22" s="221"/>
      <c r="M22" s="3"/>
      <c r="N22" s="4"/>
      <c r="O22" s="4"/>
      <c r="P22" s="4"/>
      <c r="Q22" s="4"/>
      <c r="R22" s="4"/>
      <c r="S22" s="4"/>
    </row>
    <row r="23" spans="1:19" ht="51" customHeight="1" x14ac:dyDescent="0.25">
      <c r="A23" s="21">
        <v>19</v>
      </c>
      <c r="B23" s="221" t="s">
        <v>214</v>
      </c>
      <c r="C23" s="221"/>
      <c r="D23" s="221"/>
      <c r="E23" s="221"/>
      <c r="F23" s="221" t="s">
        <v>228</v>
      </c>
      <c r="G23" s="221"/>
    </row>
    <row r="24" spans="1:19" ht="41.45" customHeight="1" x14ac:dyDescent="0.25">
      <c r="A24" s="21">
        <v>20</v>
      </c>
      <c r="B24" s="221" t="s">
        <v>215</v>
      </c>
      <c r="C24" s="221"/>
      <c r="D24" s="221"/>
      <c r="E24" s="221"/>
      <c r="F24" s="221" t="s">
        <v>228</v>
      </c>
      <c r="G24" s="221"/>
    </row>
    <row r="25" spans="1:19" ht="26.45" customHeight="1" x14ac:dyDescent="0.25">
      <c r="A25" s="21">
        <v>21</v>
      </c>
      <c r="B25" s="221" t="s">
        <v>216</v>
      </c>
      <c r="C25" s="221"/>
      <c r="D25" s="221"/>
      <c r="E25" s="221"/>
      <c r="F25" s="221" t="s">
        <v>228</v>
      </c>
      <c r="G25" s="221"/>
    </row>
    <row r="26" spans="1:19" ht="42" customHeight="1" x14ac:dyDescent="0.25">
      <c r="A26" s="21">
        <v>22</v>
      </c>
      <c r="B26" s="221" t="s">
        <v>217</v>
      </c>
      <c r="C26" s="221"/>
      <c r="D26" s="221"/>
      <c r="E26" s="221"/>
      <c r="F26" s="221" t="s">
        <v>228</v>
      </c>
      <c r="G26" s="221"/>
    </row>
    <row r="27" spans="1:19" ht="32.450000000000003" customHeight="1" x14ac:dyDescent="0.25">
      <c r="A27" s="21">
        <v>23</v>
      </c>
      <c r="B27" s="324" t="s">
        <v>218</v>
      </c>
      <c r="C27" s="324"/>
      <c r="D27" s="324"/>
      <c r="E27" s="324"/>
      <c r="F27" s="221" t="s">
        <v>228</v>
      </c>
      <c r="G27" s="221"/>
    </row>
    <row r="28" spans="1:19" ht="51.6" customHeight="1" x14ac:dyDescent="0.25">
      <c r="A28" s="21">
        <v>24</v>
      </c>
      <c r="B28" s="221" t="s">
        <v>223</v>
      </c>
      <c r="C28" s="221"/>
      <c r="D28" s="221"/>
      <c r="E28" s="221"/>
      <c r="F28" s="221" t="s">
        <v>228</v>
      </c>
      <c r="G28" s="221"/>
    </row>
    <row r="29" spans="1:19" ht="36.6" customHeight="1" x14ac:dyDescent="0.25">
      <c r="A29" s="21">
        <v>25</v>
      </c>
      <c r="B29" s="221" t="s">
        <v>219</v>
      </c>
      <c r="C29" s="221"/>
      <c r="D29" s="221"/>
      <c r="E29" s="221"/>
      <c r="F29" s="221" t="s">
        <v>228</v>
      </c>
      <c r="G29" s="221"/>
    </row>
    <row r="30" spans="1:19" ht="23.45" customHeight="1" x14ac:dyDescent="0.25">
      <c r="A30" s="21">
        <v>26</v>
      </c>
      <c r="B30" s="323" t="s">
        <v>192</v>
      </c>
      <c r="C30" s="323"/>
      <c r="D30" s="323"/>
      <c r="E30" s="323"/>
      <c r="F30" s="221" t="s">
        <v>228</v>
      </c>
      <c r="G30" s="221"/>
    </row>
    <row r="31" spans="1:19" ht="53.45" customHeight="1" x14ac:dyDescent="0.25">
      <c r="A31" s="21">
        <v>27</v>
      </c>
      <c r="B31" s="221" t="s">
        <v>220</v>
      </c>
      <c r="C31" s="221"/>
      <c r="D31" s="221"/>
      <c r="E31" s="221"/>
      <c r="F31" s="221" t="s">
        <v>228</v>
      </c>
      <c r="G31" s="221"/>
    </row>
    <row r="32" spans="1:19" ht="52.9" customHeight="1" x14ac:dyDescent="0.25">
      <c r="A32" s="21">
        <v>28</v>
      </c>
      <c r="B32" s="221" t="s">
        <v>221</v>
      </c>
      <c r="C32" s="221"/>
      <c r="D32" s="221"/>
      <c r="E32" s="221"/>
      <c r="F32" s="221" t="s">
        <v>228</v>
      </c>
      <c r="G32" s="221"/>
    </row>
    <row r="33" spans="1:7" ht="66" customHeight="1" x14ac:dyDescent="0.25">
      <c r="A33" s="21">
        <v>29</v>
      </c>
      <c r="B33" s="221" t="s">
        <v>222</v>
      </c>
      <c r="C33" s="221"/>
      <c r="D33" s="221"/>
      <c r="E33" s="221"/>
      <c r="F33" s="221" t="s">
        <v>228</v>
      </c>
      <c r="G33" s="221"/>
    </row>
    <row r="35" spans="1:7" ht="30.6" customHeight="1" x14ac:dyDescent="0.25"/>
    <row r="36" spans="1:7" ht="34.15" customHeight="1" x14ac:dyDescent="0.25"/>
    <row r="38" spans="1:7" ht="34.15" customHeight="1" x14ac:dyDescent="0.25"/>
    <row r="39" spans="1:7" ht="19.899999999999999" customHeight="1" x14ac:dyDescent="0.25"/>
    <row r="40" spans="1:7" ht="36.6" customHeight="1" x14ac:dyDescent="0.25"/>
    <row r="43" spans="1:7" ht="32.450000000000003" customHeight="1" x14ac:dyDescent="0.25"/>
    <row r="44" spans="1:7" ht="34.15" customHeight="1" x14ac:dyDescent="0.25"/>
    <row r="45" spans="1:7" ht="36.6" customHeight="1" x14ac:dyDescent="0.25"/>
  </sheetData>
  <mergeCells count="62">
    <mergeCell ref="B23:E23"/>
    <mergeCell ref="B29:E29"/>
    <mergeCell ref="F29:G29"/>
    <mergeCell ref="F28:G28"/>
    <mergeCell ref="F27:G27"/>
    <mergeCell ref="F26:G26"/>
    <mergeCell ref="F25:G25"/>
    <mergeCell ref="B28:E28"/>
    <mergeCell ref="B24:E24"/>
    <mergeCell ref="B25:E25"/>
    <mergeCell ref="B26:E26"/>
    <mergeCell ref="B27:E27"/>
    <mergeCell ref="F24:G24"/>
    <mergeCell ref="F23:G23"/>
    <mergeCell ref="B30:E30"/>
    <mergeCell ref="B31:E31"/>
    <mergeCell ref="B32:E32"/>
    <mergeCell ref="B33:E33"/>
    <mergeCell ref="F33:G33"/>
    <mergeCell ref="F32:G32"/>
    <mergeCell ref="F31:G31"/>
    <mergeCell ref="F30:G30"/>
    <mergeCell ref="F7:G7"/>
    <mergeCell ref="A3:G3"/>
    <mergeCell ref="A1:G2"/>
    <mergeCell ref="F14:G14"/>
    <mergeCell ref="B14:E14"/>
    <mergeCell ref="B5:E5"/>
    <mergeCell ref="B6:E6"/>
    <mergeCell ref="F4:G4"/>
    <mergeCell ref="F5:G5"/>
    <mergeCell ref="F6:G6"/>
    <mergeCell ref="F8:G8"/>
    <mergeCell ref="F9:G9"/>
    <mergeCell ref="F10:G10"/>
    <mergeCell ref="F12:G12"/>
    <mergeCell ref="F11:G11"/>
    <mergeCell ref="F13:G13"/>
    <mergeCell ref="B22:E22"/>
    <mergeCell ref="B4:E4"/>
    <mergeCell ref="B15:E15"/>
    <mergeCell ref="B16:E16"/>
    <mergeCell ref="B17:E17"/>
    <mergeCell ref="B18:E18"/>
    <mergeCell ref="B7:E7"/>
    <mergeCell ref="B8:E8"/>
    <mergeCell ref="B9:E9"/>
    <mergeCell ref="B13:E13"/>
    <mergeCell ref="B12:E12"/>
    <mergeCell ref="B10:E10"/>
    <mergeCell ref="B11:E11"/>
    <mergeCell ref="B19:E19"/>
    <mergeCell ref="B20:E20"/>
    <mergeCell ref="B21:E21"/>
    <mergeCell ref="F22:G22"/>
    <mergeCell ref="F16:G16"/>
    <mergeCell ref="F15:G15"/>
    <mergeCell ref="F21:G21"/>
    <mergeCell ref="F20:G20"/>
    <mergeCell ref="F19:G19"/>
    <mergeCell ref="F17:G17"/>
    <mergeCell ref="F18:G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0361-6A9F-46C7-809D-E278DE2A3048}">
  <dimension ref="A1:P21"/>
  <sheetViews>
    <sheetView topLeftCell="A8" zoomScale="90" zoomScaleNormal="90" workbookViewId="0">
      <selection activeCell="H10" sqref="H10"/>
    </sheetView>
  </sheetViews>
  <sheetFormatPr baseColWidth="10" defaultColWidth="11.5703125" defaultRowHeight="16.5" x14ac:dyDescent="0.3"/>
  <cols>
    <col min="1" max="1" width="18.28515625" style="57" customWidth="1"/>
    <col min="2" max="2" width="18.85546875" style="57" customWidth="1"/>
    <col min="3" max="3" width="18.7109375" style="57" customWidth="1"/>
    <col min="4" max="4" width="14" style="57" customWidth="1"/>
    <col min="5" max="5" width="11.5703125" style="57"/>
    <col min="6" max="6" width="27.42578125" style="57" customWidth="1"/>
    <col min="7" max="7" width="20.5703125" style="57" customWidth="1"/>
    <col min="8" max="8" width="21.140625" style="57" customWidth="1"/>
    <col min="9" max="9" width="22.28515625" style="57" customWidth="1"/>
    <col min="10" max="13" width="11.5703125" style="57"/>
    <col min="14" max="14" width="8.7109375" style="57" bestFit="1" customWidth="1"/>
    <col min="15" max="15" width="11.7109375" style="57" customWidth="1"/>
    <col min="16" max="16" width="38" style="57" customWidth="1"/>
    <col min="17" max="16384" width="11.5703125" style="57"/>
  </cols>
  <sheetData>
    <row r="1" spans="1:16" ht="228" customHeight="1" thickBot="1" x14ac:dyDescent="0.35">
      <c r="A1" s="363" t="s">
        <v>1076</v>
      </c>
      <c r="B1" s="364"/>
      <c r="C1" s="364"/>
      <c r="D1" s="365"/>
      <c r="F1" s="351" t="s">
        <v>974</v>
      </c>
      <c r="G1" s="352"/>
      <c r="H1" s="352"/>
      <c r="I1" s="353"/>
    </row>
    <row r="2" spans="1:16" ht="31.9" customHeight="1" thickBot="1" x14ac:dyDescent="0.35">
      <c r="A2" s="354" t="s">
        <v>454</v>
      </c>
      <c r="B2" s="355"/>
      <c r="C2" s="355"/>
      <c r="D2" s="356"/>
      <c r="F2" s="354" t="s">
        <v>462</v>
      </c>
      <c r="G2" s="355"/>
      <c r="H2" s="355"/>
      <c r="I2" s="356"/>
    </row>
    <row r="3" spans="1:16" ht="17.25" thickBot="1" x14ac:dyDescent="0.35">
      <c r="A3" s="357" t="s">
        <v>460</v>
      </c>
      <c r="B3" s="358"/>
      <c r="C3" s="65" t="s">
        <v>239</v>
      </c>
      <c r="D3" s="66" t="s">
        <v>455</v>
      </c>
      <c r="F3" s="357" t="s">
        <v>474</v>
      </c>
      <c r="G3" s="358"/>
      <c r="H3" s="65" t="s">
        <v>239</v>
      </c>
      <c r="I3" s="66" t="s">
        <v>455</v>
      </c>
    </row>
    <row r="4" spans="1:16" ht="17.25" thickBot="1" x14ac:dyDescent="0.35">
      <c r="A4" s="366" t="s">
        <v>456</v>
      </c>
      <c r="B4" s="367"/>
      <c r="C4" s="62">
        <v>14</v>
      </c>
      <c r="D4" s="63">
        <f>(C4/14)*100</f>
        <v>100</v>
      </c>
      <c r="F4" s="359" t="s">
        <v>463</v>
      </c>
      <c r="G4" s="360"/>
      <c r="H4" s="58">
        <v>53</v>
      </c>
      <c r="I4" s="72">
        <f>(H4/53)</f>
        <v>1</v>
      </c>
    </row>
    <row r="5" spans="1:16" ht="37.15" customHeight="1" thickBot="1" x14ac:dyDescent="0.35">
      <c r="A5" s="332" t="s">
        <v>457</v>
      </c>
      <c r="B5" s="333"/>
      <c r="C5" s="58"/>
      <c r="D5" s="59">
        <f>(C5/C4)*100</f>
        <v>0</v>
      </c>
      <c r="F5" s="338" t="s">
        <v>464</v>
      </c>
      <c r="G5" s="339"/>
      <c r="H5" s="68"/>
      <c r="I5" s="71" t="s">
        <v>480</v>
      </c>
      <c r="M5" s="85"/>
      <c r="N5" s="85"/>
      <c r="O5" s="85"/>
    </row>
    <row r="6" spans="1:16" ht="31.15" customHeight="1" thickBot="1" x14ac:dyDescent="0.35">
      <c r="A6" s="336" t="s">
        <v>458</v>
      </c>
      <c r="B6" s="337"/>
      <c r="C6" s="60"/>
      <c r="D6" s="61">
        <f>(C6/C4)*100</f>
        <v>0</v>
      </c>
      <c r="F6" s="330" t="s">
        <v>466</v>
      </c>
      <c r="G6" s="331"/>
      <c r="H6" s="58"/>
      <c r="I6" s="72">
        <f>(H6/H4)</f>
        <v>0</v>
      </c>
      <c r="N6" s="83"/>
      <c r="O6"/>
      <c r="P6"/>
    </row>
    <row r="7" spans="1:16" ht="36" customHeight="1" thickBot="1" x14ac:dyDescent="0.35">
      <c r="A7" s="361" t="s">
        <v>459</v>
      </c>
      <c r="B7" s="362"/>
      <c r="C7" s="64">
        <f>SUM(C5:C6)</f>
        <v>0</v>
      </c>
      <c r="D7" s="64">
        <f>SUM(D5:D6)</f>
        <v>0</v>
      </c>
      <c r="F7" s="336" t="s">
        <v>467</v>
      </c>
      <c r="G7" s="337"/>
      <c r="H7" s="60"/>
      <c r="I7" s="71" t="e">
        <f>(H7/H5)</f>
        <v>#DIV/0!</v>
      </c>
      <c r="N7" s="84"/>
      <c r="O7"/>
      <c r="P7"/>
    </row>
    <row r="8" spans="1:16" ht="48" customHeight="1" thickBot="1" x14ac:dyDescent="0.35">
      <c r="F8" s="334" t="s">
        <v>468</v>
      </c>
      <c r="G8" s="335"/>
      <c r="H8" s="73">
        <f>SUM(H6:H7)</f>
        <v>0</v>
      </c>
      <c r="I8" s="74" t="s">
        <v>480</v>
      </c>
      <c r="N8" s="325" t="s">
        <v>481</v>
      </c>
      <c r="O8" s="86"/>
      <c r="P8" s="90" t="s">
        <v>482</v>
      </c>
    </row>
    <row r="9" spans="1:16" ht="36" customHeight="1" x14ac:dyDescent="0.3">
      <c r="F9" s="340" t="s">
        <v>475</v>
      </c>
      <c r="G9" s="341"/>
      <c r="H9" s="75">
        <v>19</v>
      </c>
      <c r="I9" s="76">
        <f>H9/21</f>
        <v>0.90476190476190477</v>
      </c>
      <c r="N9" s="325"/>
      <c r="O9" s="87"/>
      <c r="P9" s="90" t="s">
        <v>483</v>
      </c>
    </row>
    <row r="10" spans="1:16" ht="36" customHeight="1" thickBot="1" x14ac:dyDescent="0.35">
      <c r="F10" s="342" t="s">
        <v>477</v>
      </c>
      <c r="G10" s="343"/>
      <c r="H10" s="81">
        <v>2</v>
      </c>
      <c r="I10" s="82">
        <f>H10/21</f>
        <v>9.5238095238095233E-2</v>
      </c>
      <c r="N10" s="325"/>
      <c r="O10" s="88"/>
      <c r="P10" s="90" t="s">
        <v>484</v>
      </c>
    </row>
    <row r="11" spans="1:16" ht="36" customHeight="1" x14ac:dyDescent="0.3">
      <c r="F11" s="344" t="s">
        <v>478</v>
      </c>
      <c r="G11" s="345"/>
      <c r="H11" s="79">
        <v>40</v>
      </c>
      <c r="I11" s="80">
        <f>H11/50</f>
        <v>0.8</v>
      </c>
      <c r="N11" s="325"/>
      <c r="O11" s="93"/>
      <c r="P11" s="92" t="s">
        <v>486</v>
      </c>
    </row>
    <row r="12" spans="1:16" ht="36" customHeight="1" thickBot="1" x14ac:dyDescent="0.35">
      <c r="F12" s="346" t="s">
        <v>479</v>
      </c>
      <c r="G12" s="347"/>
      <c r="H12" s="77">
        <v>10</v>
      </c>
      <c r="I12" s="78">
        <f>10/50</f>
        <v>0.2</v>
      </c>
      <c r="N12" s="325"/>
      <c r="O12" s="89"/>
      <c r="P12" s="92" t="s">
        <v>485</v>
      </c>
    </row>
    <row r="13" spans="1:16" ht="32.450000000000003" customHeight="1" thickBot="1" x14ac:dyDescent="0.35">
      <c r="F13" s="348" t="s">
        <v>476</v>
      </c>
      <c r="G13" s="349"/>
      <c r="H13" s="349"/>
      <c r="I13" s="350"/>
      <c r="N13" s="325"/>
      <c r="O13" s="22"/>
      <c r="P13" s="91" t="s">
        <v>487</v>
      </c>
    </row>
    <row r="14" spans="1:16" ht="32.450000000000003" customHeight="1" x14ac:dyDescent="0.3">
      <c r="F14" s="332" t="s">
        <v>465</v>
      </c>
      <c r="G14" s="333"/>
      <c r="H14" s="58">
        <v>10</v>
      </c>
      <c r="I14" s="72">
        <f>(H14/14)</f>
        <v>0.7142857142857143</v>
      </c>
    </row>
    <row r="15" spans="1:16" ht="32.450000000000003" customHeight="1" thickBot="1" x14ac:dyDescent="0.35">
      <c r="F15" s="338" t="s">
        <v>470</v>
      </c>
      <c r="G15" s="339"/>
      <c r="H15" s="68">
        <v>4</v>
      </c>
      <c r="I15" s="71">
        <f>(H15/14)</f>
        <v>0.2857142857142857</v>
      </c>
    </row>
    <row r="16" spans="1:16" x14ac:dyDescent="0.3">
      <c r="I16" s="69"/>
    </row>
    <row r="17" spans="6:9" x14ac:dyDescent="0.3">
      <c r="F17" s="329" t="s">
        <v>469</v>
      </c>
      <c r="G17" s="329"/>
      <c r="H17" s="329"/>
      <c r="I17" s="329"/>
    </row>
    <row r="18" spans="6:9" x14ac:dyDescent="0.3">
      <c r="F18" s="326" t="s">
        <v>194</v>
      </c>
      <c r="G18" s="327"/>
      <c r="H18" s="328"/>
      <c r="I18" s="70" t="s">
        <v>262</v>
      </c>
    </row>
    <row r="19" spans="6:9" x14ac:dyDescent="0.3">
      <c r="F19" s="326" t="s">
        <v>195</v>
      </c>
      <c r="G19" s="327"/>
      <c r="H19" s="328"/>
      <c r="I19" s="70" t="s">
        <v>471</v>
      </c>
    </row>
    <row r="20" spans="6:9" x14ac:dyDescent="0.3">
      <c r="F20" s="326" t="s">
        <v>247</v>
      </c>
      <c r="G20" s="327"/>
      <c r="H20" s="328"/>
      <c r="I20" s="70" t="s">
        <v>266</v>
      </c>
    </row>
    <row r="21" spans="6:9" x14ac:dyDescent="0.3">
      <c r="F21" s="326" t="s">
        <v>196</v>
      </c>
      <c r="G21" s="327"/>
      <c r="H21" s="328"/>
      <c r="I21" s="70" t="s">
        <v>265</v>
      </c>
    </row>
  </sheetData>
  <mergeCells count="28">
    <mergeCell ref="A7:B7"/>
    <mergeCell ref="A6:B6"/>
    <mergeCell ref="A2:D2"/>
    <mergeCell ref="A1:D1"/>
    <mergeCell ref="A3:B3"/>
    <mergeCell ref="A4:B4"/>
    <mergeCell ref="A5:B5"/>
    <mergeCell ref="F1:I1"/>
    <mergeCell ref="F2:I2"/>
    <mergeCell ref="F3:G3"/>
    <mergeCell ref="F4:G4"/>
    <mergeCell ref="F5:G5"/>
    <mergeCell ref="F6:G6"/>
    <mergeCell ref="F14:G14"/>
    <mergeCell ref="F8:G8"/>
    <mergeCell ref="F7:G7"/>
    <mergeCell ref="F15:G15"/>
    <mergeCell ref="F9:G9"/>
    <mergeCell ref="F10:G10"/>
    <mergeCell ref="F11:G11"/>
    <mergeCell ref="F12:G12"/>
    <mergeCell ref="F13:I13"/>
    <mergeCell ref="N8:N13"/>
    <mergeCell ref="F20:H20"/>
    <mergeCell ref="F21:H21"/>
    <mergeCell ref="F18:H18"/>
    <mergeCell ref="F19:H19"/>
    <mergeCell ref="F17:I17"/>
  </mergeCells>
  <pageMargins left="0.7" right="0.7" top="0.75" bottom="0.75" header="0.3" footer="0.3"/>
  <pageSetup orientation="portrait" r:id="rId1"/>
  <ignoredErrors>
    <ignoredError sqref="C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C9587-7814-43AD-959D-D8FB1B9D72B9}">
  <dimension ref="A1:G134"/>
  <sheetViews>
    <sheetView zoomScale="70" zoomScaleNormal="70" workbookViewId="0">
      <selection activeCell="B2" sqref="B2:B25"/>
    </sheetView>
  </sheetViews>
  <sheetFormatPr baseColWidth="10" defaultRowHeight="16.5" x14ac:dyDescent="0.3"/>
  <cols>
    <col min="1" max="1" width="16.7109375" style="19" customWidth="1"/>
    <col min="2" max="2" width="53.42578125" customWidth="1"/>
    <col min="3" max="3" width="36" bestFit="1" customWidth="1"/>
    <col min="4" max="4" width="41.7109375" customWidth="1"/>
    <col min="5" max="5" width="33.7109375" customWidth="1"/>
    <col min="6" max="6" width="43.85546875" style="18" hidden="1" customWidth="1"/>
    <col min="7" max="7" width="34.28515625" customWidth="1"/>
  </cols>
  <sheetData>
    <row r="1" spans="1:7" ht="50.25" thickBot="1" x14ac:dyDescent="0.3">
      <c r="A1" s="67" t="s">
        <v>43</v>
      </c>
      <c r="B1" s="164" t="s">
        <v>426</v>
      </c>
      <c r="C1" s="165" t="s">
        <v>25</v>
      </c>
      <c r="D1" s="165" t="s">
        <v>280</v>
      </c>
      <c r="E1" s="165" t="s">
        <v>26</v>
      </c>
      <c r="F1" s="166" t="s">
        <v>461</v>
      </c>
      <c r="G1" s="166" t="s">
        <v>461</v>
      </c>
    </row>
    <row r="2" spans="1:7" ht="33" x14ac:dyDescent="0.25">
      <c r="A2" s="384">
        <v>1</v>
      </c>
      <c r="B2" s="368" t="s">
        <v>434</v>
      </c>
      <c r="C2" s="368" t="s">
        <v>427</v>
      </c>
      <c r="D2" s="10" t="s">
        <v>281</v>
      </c>
      <c r="E2" s="368" t="s">
        <v>27</v>
      </c>
      <c r="F2" s="109" t="s">
        <v>282</v>
      </c>
      <c r="G2" s="401" t="s">
        <v>566</v>
      </c>
    </row>
    <row r="3" spans="1:7" x14ac:dyDescent="0.25">
      <c r="A3" s="385"/>
      <c r="B3" s="324"/>
      <c r="C3" s="324"/>
      <c r="D3" s="52" t="s">
        <v>283</v>
      </c>
      <c r="E3" s="324"/>
      <c r="F3" s="52" t="s">
        <v>283</v>
      </c>
      <c r="G3" s="402"/>
    </row>
    <row r="4" spans="1:7" ht="33" x14ac:dyDescent="0.25">
      <c r="A4" s="385"/>
      <c r="B4" s="324"/>
      <c r="C4" s="324"/>
      <c r="D4" s="52" t="s">
        <v>284</v>
      </c>
      <c r="E4" s="324"/>
      <c r="F4" s="52" t="s">
        <v>285</v>
      </c>
      <c r="G4" s="402"/>
    </row>
    <row r="5" spans="1:7" x14ac:dyDescent="0.25">
      <c r="A5" s="385"/>
      <c r="B5" s="324"/>
      <c r="C5" s="324"/>
      <c r="D5" s="52" t="s">
        <v>286</v>
      </c>
      <c r="E5" s="324"/>
      <c r="F5" s="52" t="s">
        <v>12</v>
      </c>
      <c r="G5" s="402"/>
    </row>
    <row r="6" spans="1:7" x14ac:dyDescent="0.25">
      <c r="A6" s="385"/>
      <c r="B6" s="324"/>
      <c r="C6" s="324"/>
      <c r="D6" s="52" t="s">
        <v>287</v>
      </c>
      <c r="E6" s="324"/>
      <c r="F6" s="52" t="s">
        <v>12</v>
      </c>
      <c r="G6" s="402"/>
    </row>
    <row r="7" spans="1:7" x14ac:dyDescent="0.25">
      <c r="A7" s="385"/>
      <c r="B7" s="324"/>
      <c r="C7" s="324"/>
      <c r="D7" s="52" t="s">
        <v>288</v>
      </c>
      <c r="E7" s="324"/>
      <c r="F7" s="52" t="s">
        <v>12</v>
      </c>
      <c r="G7" s="402"/>
    </row>
    <row r="8" spans="1:7" x14ac:dyDescent="0.25">
      <c r="A8" s="385"/>
      <c r="B8" s="324"/>
      <c r="C8" s="324"/>
      <c r="D8" s="52" t="s">
        <v>289</v>
      </c>
      <c r="E8" s="324"/>
      <c r="F8" s="52" t="s">
        <v>283</v>
      </c>
      <c r="G8" s="402"/>
    </row>
    <row r="9" spans="1:7" x14ac:dyDescent="0.25">
      <c r="A9" s="385"/>
      <c r="B9" s="324"/>
      <c r="C9" s="324"/>
      <c r="D9" s="52" t="s">
        <v>290</v>
      </c>
      <c r="E9" s="324"/>
      <c r="F9" s="52" t="s">
        <v>12</v>
      </c>
      <c r="G9" s="402"/>
    </row>
    <row r="10" spans="1:7" ht="33" x14ac:dyDescent="0.25">
      <c r="A10" s="385"/>
      <c r="B10" s="324"/>
      <c r="C10" s="324"/>
      <c r="D10" s="52" t="s">
        <v>291</v>
      </c>
      <c r="E10" s="324"/>
      <c r="F10" s="52" t="s">
        <v>292</v>
      </c>
      <c r="G10" s="402"/>
    </row>
    <row r="11" spans="1:7" x14ac:dyDescent="0.25">
      <c r="A11" s="385"/>
      <c r="B11" s="324"/>
      <c r="C11" s="324"/>
      <c r="D11" s="52" t="s">
        <v>293</v>
      </c>
      <c r="E11" s="324"/>
      <c r="F11" s="52" t="s">
        <v>12</v>
      </c>
      <c r="G11" s="402"/>
    </row>
    <row r="12" spans="1:7" ht="33" x14ac:dyDescent="0.25">
      <c r="A12" s="385"/>
      <c r="B12" s="324"/>
      <c r="C12" s="324"/>
      <c r="D12" s="52" t="s">
        <v>294</v>
      </c>
      <c r="E12" s="324"/>
      <c r="F12" s="52" t="s">
        <v>292</v>
      </c>
      <c r="G12" s="402"/>
    </row>
    <row r="13" spans="1:7" x14ac:dyDescent="0.25">
      <c r="A13" s="385"/>
      <c r="B13" s="324"/>
      <c r="C13" s="324"/>
      <c r="D13" s="52" t="s">
        <v>283</v>
      </c>
      <c r="E13" s="324"/>
      <c r="F13" s="52" t="s">
        <v>283</v>
      </c>
      <c r="G13" s="402"/>
    </row>
    <row r="14" spans="1:7" ht="33" x14ac:dyDescent="0.25">
      <c r="A14" s="385"/>
      <c r="B14" s="324"/>
      <c r="C14" s="324"/>
      <c r="D14" s="52" t="s">
        <v>295</v>
      </c>
      <c r="E14" s="324"/>
      <c r="F14" s="52" t="s">
        <v>292</v>
      </c>
      <c r="G14" s="402"/>
    </row>
    <row r="15" spans="1:7" x14ac:dyDescent="0.25">
      <c r="A15" s="385"/>
      <c r="B15" s="324"/>
      <c r="C15" s="324"/>
      <c r="D15" s="52" t="s">
        <v>296</v>
      </c>
      <c r="E15" s="324"/>
      <c r="F15" s="52" t="s">
        <v>12</v>
      </c>
      <c r="G15" s="402"/>
    </row>
    <row r="16" spans="1:7" x14ac:dyDescent="0.25">
      <c r="A16" s="385"/>
      <c r="B16" s="324"/>
      <c r="C16" s="324"/>
      <c r="D16" s="52" t="s">
        <v>297</v>
      </c>
      <c r="E16" s="324"/>
      <c r="F16" s="52" t="s">
        <v>12</v>
      </c>
      <c r="G16" s="402"/>
    </row>
    <row r="17" spans="1:7" x14ac:dyDescent="0.25">
      <c r="A17" s="385"/>
      <c r="B17" s="324"/>
      <c r="C17" s="324"/>
      <c r="D17" s="52" t="s">
        <v>298</v>
      </c>
      <c r="E17" s="324"/>
      <c r="F17" s="52" t="s">
        <v>12</v>
      </c>
      <c r="G17" s="402"/>
    </row>
    <row r="18" spans="1:7" ht="33" x14ac:dyDescent="0.25">
      <c r="A18" s="385"/>
      <c r="B18" s="324"/>
      <c r="C18" s="324"/>
      <c r="D18" s="52" t="s">
        <v>299</v>
      </c>
      <c r="E18" s="324"/>
      <c r="F18" s="52" t="s">
        <v>300</v>
      </c>
      <c r="G18" s="402"/>
    </row>
    <row r="19" spans="1:7" x14ac:dyDescent="0.25">
      <c r="A19" s="385"/>
      <c r="B19" s="324"/>
      <c r="C19" s="324"/>
      <c r="D19" s="52" t="s">
        <v>301</v>
      </c>
      <c r="E19" s="324"/>
      <c r="F19" s="52" t="s">
        <v>12</v>
      </c>
      <c r="G19" s="402"/>
    </row>
    <row r="20" spans="1:7" ht="33" x14ac:dyDescent="0.25">
      <c r="A20" s="385"/>
      <c r="B20" s="324"/>
      <c r="C20" s="324"/>
      <c r="D20" s="52" t="s">
        <v>302</v>
      </c>
      <c r="E20" s="324"/>
      <c r="F20" s="52" t="s">
        <v>433</v>
      </c>
      <c r="G20" s="402"/>
    </row>
    <row r="21" spans="1:7" ht="33" x14ac:dyDescent="0.25">
      <c r="A21" s="385"/>
      <c r="B21" s="324"/>
      <c r="C21" s="324"/>
      <c r="D21" s="52" t="s">
        <v>303</v>
      </c>
      <c r="E21" s="324"/>
      <c r="F21" s="52" t="s">
        <v>304</v>
      </c>
      <c r="G21" s="402"/>
    </row>
    <row r="22" spans="1:7" ht="33" x14ac:dyDescent="0.25">
      <c r="A22" s="385"/>
      <c r="B22" s="324"/>
      <c r="C22" s="324"/>
      <c r="D22" s="52" t="s">
        <v>305</v>
      </c>
      <c r="E22" s="324"/>
      <c r="F22" s="52" t="s">
        <v>292</v>
      </c>
      <c r="G22" s="402"/>
    </row>
    <row r="23" spans="1:7" x14ac:dyDescent="0.25">
      <c r="A23" s="385"/>
      <c r="B23" s="324"/>
      <c r="C23" s="324"/>
      <c r="D23" s="52" t="s">
        <v>306</v>
      </c>
      <c r="E23" s="324"/>
      <c r="F23" s="52" t="s">
        <v>12</v>
      </c>
      <c r="G23" s="402"/>
    </row>
    <row r="24" spans="1:7" x14ac:dyDescent="0.25">
      <c r="A24" s="385"/>
      <c r="B24" s="324"/>
      <c r="C24" s="324"/>
      <c r="D24" s="52" t="s">
        <v>307</v>
      </c>
      <c r="E24" s="324"/>
      <c r="F24" s="52" t="s">
        <v>12</v>
      </c>
      <c r="G24" s="402"/>
    </row>
    <row r="25" spans="1:7" ht="33.75" thickBot="1" x14ac:dyDescent="0.3">
      <c r="A25" s="386"/>
      <c r="B25" s="369"/>
      <c r="C25" s="369"/>
      <c r="D25" s="110" t="s">
        <v>308</v>
      </c>
      <c r="E25" s="369"/>
      <c r="F25" s="110" t="s">
        <v>309</v>
      </c>
      <c r="G25" s="403"/>
    </row>
    <row r="26" spans="1:7" ht="33" x14ac:dyDescent="0.25">
      <c r="A26" s="384">
        <v>2</v>
      </c>
      <c r="B26" s="368" t="s">
        <v>435</v>
      </c>
      <c r="C26" s="381" t="s">
        <v>13</v>
      </c>
      <c r="D26" s="10" t="s">
        <v>310</v>
      </c>
      <c r="E26" s="368" t="s">
        <v>27</v>
      </c>
      <c r="F26" s="12" t="s">
        <v>282</v>
      </c>
      <c r="G26" s="391" t="s">
        <v>567</v>
      </c>
    </row>
    <row r="27" spans="1:7" ht="33" x14ac:dyDescent="0.25">
      <c r="A27" s="385"/>
      <c r="B27" s="324"/>
      <c r="C27" s="382"/>
      <c r="D27" s="52" t="s">
        <v>311</v>
      </c>
      <c r="E27" s="324"/>
      <c r="F27" s="52" t="s">
        <v>282</v>
      </c>
      <c r="G27" s="392"/>
    </row>
    <row r="28" spans="1:7" ht="33" x14ac:dyDescent="0.25">
      <c r="A28" s="385"/>
      <c r="B28" s="324"/>
      <c r="C28" s="382"/>
      <c r="D28" s="52" t="s">
        <v>312</v>
      </c>
      <c r="E28" s="324"/>
      <c r="F28" s="52" t="s">
        <v>313</v>
      </c>
      <c r="G28" s="392"/>
    </row>
    <row r="29" spans="1:7" ht="50.25" thickBot="1" x14ac:dyDescent="0.3">
      <c r="A29" s="386"/>
      <c r="B29" s="369"/>
      <c r="C29" s="383"/>
      <c r="D29" s="11" t="s">
        <v>314</v>
      </c>
      <c r="E29" s="369"/>
      <c r="F29" s="16" t="s">
        <v>12</v>
      </c>
      <c r="G29" s="393"/>
    </row>
    <row r="30" spans="1:7" ht="81" customHeight="1" x14ac:dyDescent="0.25">
      <c r="A30" s="384">
        <v>3</v>
      </c>
      <c r="B30" s="368" t="s">
        <v>449</v>
      </c>
      <c r="C30" s="368" t="s">
        <v>448</v>
      </c>
      <c r="D30" s="12" t="s">
        <v>428</v>
      </c>
      <c r="E30" s="368" t="s">
        <v>27</v>
      </c>
      <c r="F30" s="15" t="s">
        <v>282</v>
      </c>
      <c r="G30" s="391" t="s">
        <v>568</v>
      </c>
    </row>
    <row r="31" spans="1:7" ht="49.5" x14ac:dyDescent="0.25">
      <c r="A31" s="385"/>
      <c r="B31" s="324"/>
      <c r="C31" s="324"/>
      <c r="D31" s="13" t="s">
        <v>315</v>
      </c>
      <c r="E31" s="324"/>
      <c r="F31" s="14" t="s">
        <v>316</v>
      </c>
      <c r="G31" s="392"/>
    </row>
    <row r="32" spans="1:7" x14ac:dyDescent="0.25">
      <c r="A32" s="385"/>
      <c r="B32" s="324"/>
      <c r="C32" s="324"/>
      <c r="D32" s="13" t="s">
        <v>317</v>
      </c>
      <c r="E32" s="324"/>
      <c r="F32" s="14" t="s">
        <v>12</v>
      </c>
      <c r="G32" s="392"/>
    </row>
    <row r="33" spans="1:7" ht="33" x14ac:dyDescent="0.25">
      <c r="A33" s="385"/>
      <c r="B33" s="324"/>
      <c r="C33" s="324"/>
      <c r="D33" s="13" t="s">
        <v>318</v>
      </c>
      <c r="E33" s="324"/>
      <c r="F33" s="14" t="s">
        <v>319</v>
      </c>
      <c r="G33" s="392"/>
    </row>
    <row r="34" spans="1:7" ht="49.5" x14ac:dyDescent="0.25">
      <c r="A34" s="385"/>
      <c r="B34" s="324"/>
      <c r="C34" s="324"/>
      <c r="D34" s="13" t="s">
        <v>320</v>
      </c>
      <c r="E34" s="324"/>
      <c r="F34" s="14" t="s">
        <v>12</v>
      </c>
      <c r="G34" s="392"/>
    </row>
    <row r="35" spans="1:7" ht="33.75" thickBot="1" x14ac:dyDescent="0.3">
      <c r="A35" s="386"/>
      <c r="B35" s="369"/>
      <c r="C35" s="369"/>
      <c r="D35" s="11" t="s">
        <v>429</v>
      </c>
      <c r="E35" s="369"/>
      <c r="F35" s="16" t="s">
        <v>321</v>
      </c>
      <c r="G35" s="393"/>
    </row>
    <row r="36" spans="1:7" ht="64.900000000000006" customHeight="1" x14ac:dyDescent="0.25">
      <c r="A36" s="384">
        <v>4</v>
      </c>
      <c r="B36" s="368" t="s">
        <v>443</v>
      </c>
      <c r="C36" s="368" t="s">
        <v>28</v>
      </c>
      <c r="D36" s="12" t="s">
        <v>322</v>
      </c>
      <c r="E36" s="368" t="s">
        <v>473</v>
      </c>
      <c r="F36" s="15" t="s">
        <v>323</v>
      </c>
      <c r="G36" s="391" t="s">
        <v>569</v>
      </c>
    </row>
    <row r="37" spans="1:7" ht="49.5" x14ac:dyDescent="0.25">
      <c r="A37" s="385"/>
      <c r="B37" s="324"/>
      <c r="C37" s="324"/>
      <c r="D37" s="13" t="s">
        <v>324</v>
      </c>
      <c r="E37" s="324"/>
      <c r="F37" s="14" t="s">
        <v>325</v>
      </c>
      <c r="G37" s="392"/>
    </row>
    <row r="38" spans="1:7" ht="33" x14ac:dyDescent="0.25">
      <c r="A38" s="385"/>
      <c r="B38" s="324"/>
      <c r="C38" s="324"/>
      <c r="D38" s="13" t="s">
        <v>326</v>
      </c>
      <c r="E38" s="324"/>
      <c r="F38" s="14" t="s">
        <v>327</v>
      </c>
      <c r="G38" s="392"/>
    </row>
    <row r="39" spans="1:7" ht="49.5" x14ac:dyDescent="0.25">
      <c r="A39" s="385"/>
      <c r="B39" s="324"/>
      <c r="C39" s="324"/>
      <c r="D39" s="13" t="s">
        <v>328</v>
      </c>
      <c r="E39" s="324"/>
      <c r="F39" s="14" t="s">
        <v>325</v>
      </c>
      <c r="G39" s="392"/>
    </row>
    <row r="40" spans="1:7" ht="33" x14ac:dyDescent="0.25">
      <c r="A40" s="385"/>
      <c r="B40" s="324"/>
      <c r="C40" s="324"/>
      <c r="D40" s="13" t="s">
        <v>329</v>
      </c>
      <c r="E40" s="324"/>
      <c r="F40" s="14" t="s">
        <v>292</v>
      </c>
      <c r="G40" s="392"/>
    </row>
    <row r="41" spans="1:7" ht="33" x14ac:dyDescent="0.25">
      <c r="A41" s="385"/>
      <c r="B41" s="324"/>
      <c r="C41" s="324"/>
      <c r="D41" s="13" t="s">
        <v>330</v>
      </c>
      <c r="E41" s="324"/>
      <c r="F41" s="14" t="s">
        <v>327</v>
      </c>
      <c r="G41" s="392"/>
    </row>
    <row r="42" spans="1:7" ht="33" x14ac:dyDescent="0.25">
      <c r="A42" s="385"/>
      <c r="B42" s="324"/>
      <c r="C42" s="324"/>
      <c r="D42" s="13" t="s">
        <v>331</v>
      </c>
      <c r="E42" s="324"/>
      <c r="F42" s="14" t="s">
        <v>323</v>
      </c>
      <c r="G42" s="392"/>
    </row>
    <row r="43" spans="1:7" ht="50.25" thickBot="1" x14ac:dyDescent="0.3">
      <c r="A43" s="386"/>
      <c r="B43" s="369"/>
      <c r="C43" s="369"/>
      <c r="D43" s="11" t="s">
        <v>332</v>
      </c>
      <c r="E43" s="369"/>
      <c r="F43" s="16" t="s">
        <v>292</v>
      </c>
      <c r="G43" s="393"/>
    </row>
    <row r="44" spans="1:7" x14ac:dyDescent="0.25">
      <c r="A44" s="384">
        <v>5</v>
      </c>
      <c r="B44" s="370" t="s">
        <v>450</v>
      </c>
      <c r="C44" s="368" t="s">
        <v>30</v>
      </c>
      <c r="D44" s="12" t="s">
        <v>333</v>
      </c>
      <c r="E44" s="368" t="s">
        <v>29</v>
      </c>
      <c r="F44" s="15" t="s">
        <v>229</v>
      </c>
      <c r="G44" s="391" t="s">
        <v>570</v>
      </c>
    </row>
    <row r="45" spans="1:7" ht="33" x14ac:dyDescent="0.25">
      <c r="A45" s="385"/>
      <c r="B45" s="371"/>
      <c r="C45" s="324"/>
      <c r="D45" s="13" t="s">
        <v>334</v>
      </c>
      <c r="E45" s="324"/>
      <c r="F45" s="14" t="s">
        <v>327</v>
      </c>
      <c r="G45" s="392"/>
    </row>
    <row r="46" spans="1:7" x14ac:dyDescent="0.25">
      <c r="A46" s="385"/>
      <c r="B46" s="371"/>
      <c r="C46" s="324"/>
      <c r="D46" s="14" t="s">
        <v>335</v>
      </c>
      <c r="E46" s="324"/>
      <c r="F46" s="14" t="s">
        <v>229</v>
      </c>
      <c r="G46" s="392"/>
    </row>
    <row r="47" spans="1:7" ht="33" x14ac:dyDescent="0.25">
      <c r="A47" s="385"/>
      <c r="B47" s="371"/>
      <c r="C47" s="324"/>
      <c r="D47" s="14" t="s">
        <v>336</v>
      </c>
      <c r="E47" s="324"/>
      <c r="F47" s="14" t="s">
        <v>229</v>
      </c>
      <c r="G47" s="392"/>
    </row>
    <row r="48" spans="1:7" x14ac:dyDescent="0.25">
      <c r="A48" s="385"/>
      <c r="B48" s="371"/>
      <c r="C48" s="324"/>
      <c r="D48" s="13" t="s">
        <v>13</v>
      </c>
      <c r="E48" s="324"/>
      <c r="F48" s="14" t="s">
        <v>229</v>
      </c>
      <c r="G48" s="392"/>
    </row>
    <row r="49" spans="1:7" ht="17.25" thickBot="1" x14ac:dyDescent="0.3">
      <c r="A49" s="386"/>
      <c r="B49" s="372"/>
      <c r="C49" s="369"/>
      <c r="D49" s="11" t="s">
        <v>337</v>
      </c>
      <c r="E49" s="369"/>
      <c r="F49" s="16" t="s">
        <v>229</v>
      </c>
      <c r="G49" s="393"/>
    </row>
    <row r="50" spans="1:7" ht="32.450000000000003" customHeight="1" x14ac:dyDescent="0.25">
      <c r="A50" s="384">
        <v>6</v>
      </c>
      <c r="B50" s="368" t="s">
        <v>436</v>
      </c>
      <c r="C50" s="368" t="s">
        <v>31</v>
      </c>
      <c r="D50" s="12" t="s">
        <v>338</v>
      </c>
      <c r="E50" s="368" t="s">
        <v>32</v>
      </c>
      <c r="F50" s="111" t="s">
        <v>339</v>
      </c>
      <c r="G50" s="391" t="s">
        <v>571</v>
      </c>
    </row>
    <row r="51" spans="1:7" ht="33" x14ac:dyDescent="0.25">
      <c r="A51" s="385"/>
      <c r="B51" s="324"/>
      <c r="C51" s="324"/>
      <c r="D51" s="13" t="s">
        <v>340</v>
      </c>
      <c r="E51" s="324"/>
      <c r="F51" s="108" t="s">
        <v>339</v>
      </c>
      <c r="G51" s="392"/>
    </row>
    <row r="52" spans="1:7" ht="33" x14ac:dyDescent="0.25">
      <c r="A52" s="385"/>
      <c r="B52" s="324"/>
      <c r="C52" s="324"/>
      <c r="D52" s="13" t="s">
        <v>341</v>
      </c>
      <c r="E52" s="324"/>
      <c r="F52" s="13" t="s">
        <v>342</v>
      </c>
      <c r="G52" s="392"/>
    </row>
    <row r="53" spans="1:7" ht="49.5" x14ac:dyDescent="0.25">
      <c r="A53" s="385"/>
      <c r="B53" s="324"/>
      <c r="C53" s="324"/>
      <c r="D53" s="13" t="s">
        <v>343</v>
      </c>
      <c r="E53" s="324"/>
      <c r="F53" s="108" t="s">
        <v>344</v>
      </c>
      <c r="G53" s="392"/>
    </row>
    <row r="54" spans="1:7" ht="33" x14ac:dyDescent="0.3">
      <c r="A54" s="385"/>
      <c r="B54" s="324"/>
      <c r="C54" s="324"/>
      <c r="D54" s="13" t="s">
        <v>345</v>
      </c>
      <c r="E54" s="324"/>
      <c r="F54" s="53" t="s">
        <v>346</v>
      </c>
      <c r="G54" s="392"/>
    </row>
    <row r="55" spans="1:7" x14ac:dyDescent="0.25">
      <c r="A55" s="385"/>
      <c r="B55" s="324"/>
      <c r="C55" s="324"/>
      <c r="D55" s="13" t="s">
        <v>347</v>
      </c>
      <c r="E55" s="324"/>
      <c r="F55" s="13" t="s">
        <v>348</v>
      </c>
      <c r="G55" s="392"/>
    </row>
    <row r="56" spans="1:7" ht="33" x14ac:dyDescent="0.25">
      <c r="A56" s="385"/>
      <c r="B56" s="324"/>
      <c r="C56" s="324"/>
      <c r="D56" s="13" t="s">
        <v>349</v>
      </c>
      <c r="E56" s="324"/>
      <c r="F56" s="13" t="s">
        <v>350</v>
      </c>
      <c r="G56" s="392"/>
    </row>
    <row r="57" spans="1:7" ht="33.75" thickBot="1" x14ac:dyDescent="0.3">
      <c r="A57" s="386"/>
      <c r="B57" s="369"/>
      <c r="C57" s="369"/>
      <c r="D57" s="11" t="s">
        <v>351</v>
      </c>
      <c r="E57" s="369"/>
      <c r="F57" s="11" t="s">
        <v>348</v>
      </c>
      <c r="G57" s="393"/>
    </row>
    <row r="58" spans="1:7" ht="16.149999999999999" customHeight="1" x14ac:dyDescent="0.25">
      <c r="A58" s="384">
        <v>7</v>
      </c>
      <c r="B58" s="368" t="s">
        <v>438</v>
      </c>
      <c r="C58" s="368" t="s">
        <v>34</v>
      </c>
      <c r="D58" s="12" t="s">
        <v>352</v>
      </c>
      <c r="E58" s="368" t="s">
        <v>353</v>
      </c>
      <c r="F58" s="376" t="s">
        <v>354</v>
      </c>
      <c r="G58" s="394" t="s">
        <v>354</v>
      </c>
    </row>
    <row r="59" spans="1:7" x14ac:dyDescent="0.25">
      <c r="A59" s="385"/>
      <c r="B59" s="324"/>
      <c r="C59" s="324"/>
      <c r="D59" s="13" t="s">
        <v>355</v>
      </c>
      <c r="E59" s="324"/>
      <c r="F59" s="377"/>
      <c r="G59" s="395"/>
    </row>
    <row r="60" spans="1:7" ht="33" x14ac:dyDescent="0.25">
      <c r="A60" s="385"/>
      <c r="B60" s="324"/>
      <c r="C60" s="324"/>
      <c r="D60" s="13" t="s">
        <v>356</v>
      </c>
      <c r="E60" s="324"/>
      <c r="F60" s="377"/>
      <c r="G60" s="395"/>
    </row>
    <row r="61" spans="1:7" ht="33" x14ac:dyDescent="0.25">
      <c r="A61" s="385"/>
      <c r="B61" s="324"/>
      <c r="C61" s="324"/>
      <c r="D61" s="13" t="s">
        <v>357</v>
      </c>
      <c r="E61" s="324"/>
      <c r="F61" s="377"/>
      <c r="G61" s="395"/>
    </row>
    <row r="62" spans="1:7" ht="17.25" thickBot="1" x14ac:dyDescent="0.3">
      <c r="A62" s="386"/>
      <c r="B62" s="324"/>
      <c r="C62" s="369"/>
      <c r="D62" s="13" t="s">
        <v>358</v>
      </c>
      <c r="E62" s="369"/>
      <c r="F62" s="377"/>
      <c r="G62" s="396"/>
    </row>
    <row r="63" spans="1:7" x14ac:dyDescent="0.25">
      <c r="A63" s="387">
        <v>8</v>
      </c>
      <c r="B63" s="324"/>
      <c r="C63" s="380" t="s">
        <v>359</v>
      </c>
      <c r="D63" s="13" t="s">
        <v>352</v>
      </c>
      <c r="E63" s="380" t="s">
        <v>353</v>
      </c>
      <c r="F63" s="377" t="s">
        <v>354</v>
      </c>
      <c r="G63" s="397" t="s">
        <v>354</v>
      </c>
    </row>
    <row r="64" spans="1:7" x14ac:dyDescent="0.25">
      <c r="A64" s="385"/>
      <c r="B64" s="324"/>
      <c r="C64" s="324"/>
      <c r="D64" s="13" t="s">
        <v>355</v>
      </c>
      <c r="E64" s="324"/>
      <c r="F64" s="377"/>
      <c r="G64" s="395"/>
    </row>
    <row r="65" spans="1:7" ht="33" x14ac:dyDescent="0.25">
      <c r="A65" s="385"/>
      <c r="B65" s="324"/>
      <c r="C65" s="324"/>
      <c r="D65" s="13" t="s">
        <v>356</v>
      </c>
      <c r="E65" s="324"/>
      <c r="F65" s="377"/>
      <c r="G65" s="395"/>
    </row>
    <row r="66" spans="1:7" ht="33" x14ac:dyDescent="0.25">
      <c r="A66" s="385"/>
      <c r="B66" s="324"/>
      <c r="C66" s="324"/>
      <c r="D66" s="13" t="s">
        <v>357</v>
      </c>
      <c r="E66" s="324"/>
      <c r="F66" s="377"/>
      <c r="G66" s="395"/>
    </row>
    <row r="67" spans="1:7" ht="17.25" thickBot="1" x14ac:dyDescent="0.3">
      <c r="A67" s="386"/>
      <c r="B67" s="369"/>
      <c r="C67" s="369"/>
      <c r="D67" s="11" t="s">
        <v>358</v>
      </c>
      <c r="E67" s="369"/>
      <c r="F67" s="379"/>
      <c r="G67" s="396"/>
    </row>
    <row r="68" spans="1:7" ht="64.900000000000006" customHeight="1" x14ac:dyDescent="0.3">
      <c r="A68" s="384">
        <v>9</v>
      </c>
      <c r="B68" s="368" t="s">
        <v>441</v>
      </c>
      <c r="C68" s="368" t="s">
        <v>35</v>
      </c>
      <c r="D68" s="12" t="s">
        <v>360</v>
      </c>
      <c r="E68" s="368" t="s">
        <v>29</v>
      </c>
      <c r="F68" s="112" t="s">
        <v>361</v>
      </c>
      <c r="G68" s="398" t="s">
        <v>572</v>
      </c>
    </row>
    <row r="69" spans="1:7" ht="33" x14ac:dyDescent="0.3">
      <c r="A69" s="385"/>
      <c r="B69" s="324"/>
      <c r="C69" s="324"/>
      <c r="D69" s="13" t="s">
        <v>362</v>
      </c>
      <c r="E69" s="324"/>
      <c r="F69" s="53" t="s">
        <v>361</v>
      </c>
      <c r="G69" s="399"/>
    </row>
    <row r="70" spans="1:7" ht="33" x14ac:dyDescent="0.3">
      <c r="A70" s="385"/>
      <c r="B70" s="324"/>
      <c r="C70" s="324"/>
      <c r="D70" s="13" t="s">
        <v>363</v>
      </c>
      <c r="E70" s="324"/>
      <c r="F70" s="53" t="s">
        <v>361</v>
      </c>
      <c r="G70" s="399"/>
    </row>
    <row r="71" spans="1:7" ht="33" x14ac:dyDescent="0.3">
      <c r="A71" s="385"/>
      <c r="B71" s="324"/>
      <c r="C71" s="324"/>
      <c r="D71" s="13" t="s">
        <v>364</v>
      </c>
      <c r="E71" s="324"/>
      <c r="F71" s="53" t="s">
        <v>361</v>
      </c>
      <c r="G71" s="399"/>
    </row>
    <row r="72" spans="1:7" ht="33" x14ac:dyDescent="0.25">
      <c r="A72" s="385"/>
      <c r="B72" s="324"/>
      <c r="C72" s="324"/>
      <c r="D72" s="13" t="s">
        <v>244</v>
      </c>
      <c r="E72" s="324"/>
      <c r="F72" s="13" t="s">
        <v>339</v>
      </c>
      <c r="G72" s="399"/>
    </row>
    <row r="73" spans="1:7" ht="33" x14ac:dyDescent="0.25">
      <c r="A73" s="385"/>
      <c r="B73" s="324"/>
      <c r="C73" s="324"/>
      <c r="D73" s="13" t="s">
        <v>365</v>
      </c>
      <c r="E73" s="324"/>
      <c r="F73" s="13" t="s">
        <v>339</v>
      </c>
      <c r="G73" s="399"/>
    </row>
    <row r="74" spans="1:7" ht="33" x14ac:dyDescent="0.25">
      <c r="A74" s="385"/>
      <c r="B74" s="324"/>
      <c r="C74" s="324"/>
      <c r="D74" s="13" t="s">
        <v>366</v>
      </c>
      <c r="E74" s="324"/>
      <c r="F74" s="13" t="s">
        <v>339</v>
      </c>
      <c r="G74" s="399"/>
    </row>
    <row r="75" spans="1:7" ht="33" x14ac:dyDescent="0.25">
      <c r="A75" s="385"/>
      <c r="B75" s="324"/>
      <c r="C75" s="324"/>
      <c r="D75" s="13" t="s">
        <v>367</v>
      </c>
      <c r="E75" s="324"/>
      <c r="F75" s="13" t="s">
        <v>339</v>
      </c>
      <c r="G75" s="399"/>
    </row>
    <row r="76" spans="1:7" ht="33" x14ac:dyDescent="0.3">
      <c r="A76" s="385"/>
      <c r="B76" s="324"/>
      <c r="C76" s="324"/>
      <c r="D76" s="13" t="s">
        <v>368</v>
      </c>
      <c r="E76" s="324"/>
      <c r="F76" s="53" t="s">
        <v>361</v>
      </c>
      <c r="G76" s="399"/>
    </row>
    <row r="77" spans="1:7" ht="33" x14ac:dyDescent="0.25">
      <c r="A77" s="385"/>
      <c r="B77" s="324"/>
      <c r="C77" s="324"/>
      <c r="D77" s="13" t="s">
        <v>369</v>
      </c>
      <c r="E77" s="324"/>
      <c r="F77" s="13" t="s">
        <v>279</v>
      </c>
      <c r="G77" s="399"/>
    </row>
    <row r="78" spans="1:7" ht="33" x14ac:dyDescent="0.25">
      <c r="A78" s="385"/>
      <c r="B78" s="324"/>
      <c r="C78" s="324"/>
      <c r="D78" s="13" t="s">
        <v>370</v>
      </c>
      <c r="E78" s="324"/>
      <c r="F78" s="13" t="s">
        <v>371</v>
      </c>
      <c r="G78" s="399"/>
    </row>
    <row r="79" spans="1:7" ht="33.75" thickBot="1" x14ac:dyDescent="0.35">
      <c r="A79" s="386"/>
      <c r="B79" s="369"/>
      <c r="C79" s="369"/>
      <c r="D79" s="11" t="s">
        <v>372</v>
      </c>
      <c r="E79" s="369"/>
      <c r="F79" s="113" t="s">
        <v>361</v>
      </c>
      <c r="G79" s="400"/>
    </row>
    <row r="80" spans="1:7" ht="48.6" customHeight="1" x14ac:dyDescent="0.3">
      <c r="A80" s="384">
        <v>10</v>
      </c>
      <c r="B80" s="368" t="s">
        <v>440</v>
      </c>
      <c r="C80" s="368" t="s">
        <v>439</v>
      </c>
      <c r="D80" s="12" t="s">
        <v>373</v>
      </c>
      <c r="E80" s="368" t="s">
        <v>29</v>
      </c>
      <c r="F80" s="112" t="s">
        <v>374</v>
      </c>
      <c r="G80" s="398" t="s">
        <v>573</v>
      </c>
    </row>
    <row r="81" spans="1:7" ht="49.5" x14ac:dyDescent="0.3">
      <c r="A81" s="385"/>
      <c r="B81" s="324"/>
      <c r="C81" s="324"/>
      <c r="D81" s="13" t="s">
        <v>375</v>
      </c>
      <c r="E81" s="324"/>
      <c r="F81" s="53" t="s">
        <v>374</v>
      </c>
      <c r="G81" s="399"/>
    </row>
    <row r="82" spans="1:7" ht="33" x14ac:dyDescent="0.3">
      <c r="A82" s="385"/>
      <c r="B82" s="324"/>
      <c r="C82" s="324"/>
      <c r="D82" s="13" t="s">
        <v>376</v>
      </c>
      <c r="E82" s="324"/>
      <c r="F82" s="53" t="s">
        <v>374</v>
      </c>
      <c r="G82" s="399"/>
    </row>
    <row r="83" spans="1:7" ht="49.5" x14ac:dyDescent="0.25">
      <c r="A83" s="385"/>
      <c r="B83" s="324"/>
      <c r="C83" s="324"/>
      <c r="D83" s="13" t="s">
        <v>377</v>
      </c>
      <c r="E83" s="324"/>
      <c r="F83" s="14" t="s">
        <v>378</v>
      </c>
      <c r="G83" s="399"/>
    </row>
    <row r="84" spans="1:7" ht="33" x14ac:dyDescent="0.3">
      <c r="A84" s="385"/>
      <c r="B84" s="324"/>
      <c r="C84" s="324"/>
      <c r="D84" s="13" t="s">
        <v>379</v>
      </c>
      <c r="E84" s="324"/>
      <c r="F84" s="53" t="s">
        <v>374</v>
      </c>
      <c r="G84" s="399"/>
    </row>
    <row r="85" spans="1:7" ht="33" x14ac:dyDescent="0.25">
      <c r="A85" s="385"/>
      <c r="B85" s="324"/>
      <c r="C85" s="324"/>
      <c r="D85" s="13" t="s">
        <v>380</v>
      </c>
      <c r="E85" s="324"/>
      <c r="F85" s="14" t="s">
        <v>229</v>
      </c>
      <c r="G85" s="399"/>
    </row>
    <row r="86" spans="1:7" ht="33" x14ac:dyDescent="0.25">
      <c r="A86" s="385"/>
      <c r="B86" s="324"/>
      <c r="C86" s="324"/>
      <c r="D86" s="13" t="s">
        <v>381</v>
      </c>
      <c r="E86" s="324"/>
      <c r="F86" s="14" t="s">
        <v>229</v>
      </c>
      <c r="G86" s="399"/>
    </row>
    <row r="87" spans="1:7" ht="66" x14ac:dyDescent="0.25">
      <c r="A87" s="385"/>
      <c r="B87" s="324"/>
      <c r="C87" s="324"/>
      <c r="D87" s="13" t="s">
        <v>382</v>
      </c>
      <c r="E87" s="324"/>
      <c r="F87" s="108" t="s">
        <v>374</v>
      </c>
      <c r="G87" s="399"/>
    </row>
    <row r="88" spans="1:7" ht="49.5" x14ac:dyDescent="0.25">
      <c r="A88" s="385"/>
      <c r="B88" s="324"/>
      <c r="C88" s="324"/>
      <c r="D88" s="13" t="s">
        <v>383</v>
      </c>
      <c r="E88" s="324"/>
      <c r="F88" s="14" t="s">
        <v>378</v>
      </c>
      <c r="G88" s="399"/>
    </row>
    <row r="89" spans="1:7" ht="50.25" thickBot="1" x14ac:dyDescent="0.3">
      <c r="A89" s="386"/>
      <c r="B89" s="369"/>
      <c r="C89" s="369"/>
      <c r="D89" s="11" t="s">
        <v>384</v>
      </c>
      <c r="E89" s="369"/>
      <c r="F89" s="16" t="s">
        <v>378</v>
      </c>
      <c r="G89" s="400"/>
    </row>
    <row r="90" spans="1:7" ht="49.5" x14ac:dyDescent="0.25">
      <c r="A90" s="384">
        <v>11</v>
      </c>
      <c r="B90" s="368" t="s">
        <v>442</v>
      </c>
      <c r="C90" s="373" t="s">
        <v>37</v>
      </c>
      <c r="D90" s="15" t="s">
        <v>385</v>
      </c>
      <c r="E90" s="373" t="s">
        <v>29</v>
      </c>
      <c r="F90" s="15" t="s">
        <v>378</v>
      </c>
      <c r="G90" s="391" t="s">
        <v>378</v>
      </c>
    </row>
    <row r="91" spans="1:7" ht="33" x14ac:dyDescent="0.25">
      <c r="A91" s="385"/>
      <c r="B91" s="324"/>
      <c r="C91" s="374"/>
      <c r="D91" s="14" t="s">
        <v>386</v>
      </c>
      <c r="E91" s="374"/>
      <c r="F91" s="14" t="s">
        <v>361</v>
      </c>
      <c r="G91" s="392"/>
    </row>
    <row r="92" spans="1:7" ht="49.5" x14ac:dyDescent="0.25">
      <c r="A92" s="385"/>
      <c r="B92" s="324"/>
      <c r="C92" s="374"/>
      <c r="D92" s="14" t="s">
        <v>387</v>
      </c>
      <c r="E92" s="374"/>
      <c r="F92" s="14" t="s">
        <v>378</v>
      </c>
      <c r="G92" s="392"/>
    </row>
    <row r="93" spans="1:7" ht="17.25" thickBot="1" x14ac:dyDescent="0.3">
      <c r="A93" s="386"/>
      <c r="B93" s="369"/>
      <c r="C93" s="375"/>
      <c r="D93" s="16" t="s">
        <v>388</v>
      </c>
      <c r="E93" s="375"/>
      <c r="F93" s="16" t="s">
        <v>229</v>
      </c>
      <c r="G93" s="393"/>
    </row>
    <row r="94" spans="1:7" ht="33" x14ac:dyDescent="0.3">
      <c r="A94" s="384">
        <v>12</v>
      </c>
      <c r="B94" s="368" t="s">
        <v>451</v>
      </c>
      <c r="C94" s="373" t="s">
        <v>38</v>
      </c>
      <c r="D94" s="15" t="s">
        <v>389</v>
      </c>
      <c r="E94" s="373" t="s">
        <v>29</v>
      </c>
      <c r="F94" s="114" t="s">
        <v>229</v>
      </c>
      <c r="G94" s="398" t="s">
        <v>378</v>
      </c>
    </row>
    <row r="95" spans="1:7" ht="49.5" x14ac:dyDescent="0.3">
      <c r="A95" s="385"/>
      <c r="B95" s="382"/>
      <c r="C95" s="374"/>
      <c r="D95" s="14" t="s">
        <v>390</v>
      </c>
      <c r="E95" s="374"/>
      <c r="F95" s="22" t="s">
        <v>229</v>
      </c>
      <c r="G95" s="399"/>
    </row>
    <row r="96" spans="1:7" ht="33" x14ac:dyDescent="0.25">
      <c r="A96" s="385"/>
      <c r="B96" s="382"/>
      <c r="C96" s="374"/>
      <c r="D96" s="14" t="s">
        <v>391</v>
      </c>
      <c r="E96" s="374"/>
      <c r="F96" s="108" t="s">
        <v>374</v>
      </c>
      <c r="G96" s="399"/>
    </row>
    <row r="97" spans="1:7" ht="49.5" x14ac:dyDescent="0.25">
      <c r="A97" s="385"/>
      <c r="B97" s="382"/>
      <c r="C97" s="374"/>
      <c r="D97" s="14" t="s">
        <v>392</v>
      </c>
      <c r="E97" s="374"/>
      <c r="F97" s="30" t="s">
        <v>229</v>
      </c>
      <c r="G97" s="399"/>
    </row>
    <row r="98" spans="1:7" ht="49.5" x14ac:dyDescent="0.25">
      <c r="A98" s="385"/>
      <c r="B98" s="382"/>
      <c r="C98" s="374"/>
      <c r="D98" s="14" t="s">
        <v>393</v>
      </c>
      <c r="E98" s="374"/>
      <c r="F98" s="108" t="s">
        <v>374</v>
      </c>
      <c r="G98" s="399"/>
    </row>
    <row r="99" spans="1:7" ht="33" x14ac:dyDescent="0.25">
      <c r="A99" s="385"/>
      <c r="B99" s="382"/>
      <c r="C99" s="374"/>
      <c r="D99" s="14" t="s">
        <v>394</v>
      </c>
      <c r="E99" s="374"/>
      <c r="F99" s="108" t="s">
        <v>374</v>
      </c>
      <c r="G99" s="399"/>
    </row>
    <row r="100" spans="1:7" ht="49.5" x14ac:dyDescent="0.25">
      <c r="A100" s="385"/>
      <c r="B100" s="382"/>
      <c r="C100" s="374"/>
      <c r="D100" s="14" t="s">
        <v>395</v>
      </c>
      <c r="E100" s="374"/>
      <c r="F100" s="108" t="s">
        <v>396</v>
      </c>
      <c r="G100" s="399"/>
    </row>
    <row r="101" spans="1:7" ht="33" x14ac:dyDescent="0.25">
      <c r="A101" s="385"/>
      <c r="B101" s="382"/>
      <c r="C101" s="374"/>
      <c r="D101" s="14" t="s">
        <v>397</v>
      </c>
      <c r="E101" s="374"/>
      <c r="F101" s="108" t="s">
        <v>374</v>
      </c>
      <c r="G101" s="399"/>
    </row>
    <row r="102" spans="1:7" ht="50.25" thickBot="1" x14ac:dyDescent="0.3">
      <c r="A102" s="386"/>
      <c r="B102" s="383"/>
      <c r="C102" s="375"/>
      <c r="D102" s="16" t="s">
        <v>398</v>
      </c>
      <c r="E102" s="375"/>
      <c r="F102" s="115" t="s">
        <v>396</v>
      </c>
      <c r="G102" s="400"/>
    </row>
    <row r="103" spans="1:7" ht="49.5" x14ac:dyDescent="0.25">
      <c r="A103" s="384">
        <v>13</v>
      </c>
      <c r="B103" s="368" t="s">
        <v>444</v>
      </c>
      <c r="C103" s="373" t="s">
        <v>1077</v>
      </c>
      <c r="D103" s="15" t="s">
        <v>399</v>
      </c>
      <c r="E103" s="373" t="s">
        <v>437</v>
      </c>
      <c r="F103" s="15" t="s">
        <v>400</v>
      </c>
      <c r="G103" s="391" t="s">
        <v>574</v>
      </c>
    </row>
    <row r="104" spans="1:7" ht="49.5" x14ac:dyDescent="0.25">
      <c r="A104" s="385"/>
      <c r="B104" s="324"/>
      <c r="C104" s="374"/>
      <c r="D104" s="14" t="s">
        <v>401</v>
      </c>
      <c r="E104" s="374"/>
      <c r="F104" s="14" t="s">
        <v>402</v>
      </c>
      <c r="G104" s="392"/>
    </row>
    <row r="105" spans="1:7" ht="33" x14ac:dyDescent="0.25">
      <c r="A105" s="385"/>
      <c r="B105" s="324"/>
      <c r="C105" s="374"/>
      <c r="D105" s="14" t="s">
        <v>403</v>
      </c>
      <c r="E105" s="374"/>
      <c r="F105" s="14" t="s">
        <v>374</v>
      </c>
      <c r="G105" s="392"/>
    </row>
    <row r="106" spans="1:7" ht="33" x14ac:dyDescent="0.25">
      <c r="A106" s="385"/>
      <c r="B106" s="324"/>
      <c r="C106" s="374"/>
      <c r="D106" s="14" t="s">
        <v>404</v>
      </c>
      <c r="E106" s="374"/>
      <c r="F106" s="14" t="s">
        <v>405</v>
      </c>
      <c r="G106" s="392"/>
    </row>
    <row r="107" spans="1:7" ht="33.75" thickBot="1" x14ac:dyDescent="0.3">
      <c r="A107" s="386"/>
      <c r="B107" s="369"/>
      <c r="C107" s="375"/>
      <c r="D107" s="16" t="s">
        <v>406</v>
      </c>
      <c r="E107" s="375"/>
      <c r="F107" s="16" t="s">
        <v>374</v>
      </c>
      <c r="G107" s="393"/>
    </row>
    <row r="108" spans="1:7" ht="49.5" x14ac:dyDescent="0.3">
      <c r="A108" s="384">
        <v>14</v>
      </c>
      <c r="B108" s="368" t="s">
        <v>446</v>
      </c>
      <c r="C108" s="373" t="s">
        <v>39</v>
      </c>
      <c r="D108" s="15" t="s">
        <v>407</v>
      </c>
      <c r="E108" s="373" t="s">
        <v>29</v>
      </c>
      <c r="F108" s="112" t="s">
        <v>408</v>
      </c>
      <c r="G108" s="398" t="s">
        <v>575</v>
      </c>
    </row>
    <row r="109" spans="1:7" x14ac:dyDescent="0.3">
      <c r="A109" s="385"/>
      <c r="B109" s="324"/>
      <c r="C109" s="374"/>
      <c r="D109" s="14" t="s">
        <v>409</v>
      </c>
      <c r="E109" s="374"/>
      <c r="F109" s="22" t="s">
        <v>229</v>
      </c>
      <c r="G109" s="399"/>
    </row>
    <row r="110" spans="1:7" x14ac:dyDescent="0.3">
      <c r="A110" s="385"/>
      <c r="B110" s="324"/>
      <c r="C110" s="374"/>
      <c r="D110" s="14" t="s">
        <v>410</v>
      </c>
      <c r="E110" s="374"/>
      <c r="F110" s="22" t="s">
        <v>229</v>
      </c>
      <c r="G110" s="399"/>
    </row>
    <row r="111" spans="1:7" ht="33" x14ac:dyDescent="0.25">
      <c r="A111" s="385"/>
      <c r="B111" s="324"/>
      <c r="C111" s="374"/>
      <c r="D111" s="14" t="s">
        <v>411</v>
      </c>
      <c r="E111" s="374"/>
      <c r="F111" s="14" t="s">
        <v>279</v>
      </c>
      <c r="G111" s="399"/>
    </row>
    <row r="112" spans="1:7" ht="33" x14ac:dyDescent="0.25">
      <c r="A112" s="385"/>
      <c r="B112" s="324"/>
      <c r="C112" s="374"/>
      <c r="D112" s="14" t="s">
        <v>412</v>
      </c>
      <c r="E112" s="374"/>
      <c r="F112" s="14" t="s">
        <v>413</v>
      </c>
      <c r="G112" s="399"/>
    </row>
    <row r="113" spans="1:7" ht="49.5" x14ac:dyDescent="0.25">
      <c r="A113" s="385"/>
      <c r="B113" s="324"/>
      <c r="C113" s="374"/>
      <c r="D113" s="14" t="s">
        <v>414</v>
      </c>
      <c r="E113" s="374"/>
      <c r="F113" s="14" t="s">
        <v>415</v>
      </c>
      <c r="G113" s="399"/>
    </row>
    <row r="114" spans="1:7" ht="49.5" x14ac:dyDescent="0.25">
      <c r="A114" s="385"/>
      <c r="B114" s="324"/>
      <c r="C114" s="374"/>
      <c r="D114" s="14" t="s">
        <v>416</v>
      </c>
      <c r="E114" s="374"/>
      <c r="F114" s="14" t="s">
        <v>408</v>
      </c>
      <c r="G114" s="399"/>
    </row>
    <row r="115" spans="1:7" ht="49.5" x14ac:dyDescent="0.25">
      <c r="A115" s="385"/>
      <c r="B115" s="324"/>
      <c r="C115" s="374"/>
      <c r="D115" s="14" t="s">
        <v>417</v>
      </c>
      <c r="E115" s="374"/>
      <c r="F115" s="14" t="s">
        <v>415</v>
      </c>
      <c r="G115" s="399"/>
    </row>
    <row r="116" spans="1:7" ht="50.25" thickBot="1" x14ac:dyDescent="0.3">
      <c r="A116" s="386"/>
      <c r="B116" s="369"/>
      <c r="C116" s="375"/>
      <c r="D116" s="16" t="s">
        <v>418</v>
      </c>
      <c r="E116" s="375"/>
      <c r="F116" s="16" t="s">
        <v>415</v>
      </c>
      <c r="G116" s="400"/>
    </row>
    <row r="117" spans="1:7" x14ac:dyDescent="0.25">
      <c r="A117" s="390">
        <v>15</v>
      </c>
      <c r="B117" s="368" t="s">
        <v>445</v>
      </c>
      <c r="C117" s="373" t="s">
        <v>1079</v>
      </c>
      <c r="D117" s="15" t="s">
        <v>431</v>
      </c>
      <c r="E117" s="373" t="s">
        <v>29</v>
      </c>
      <c r="F117" s="376" t="s">
        <v>278</v>
      </c>
      <c r="G117" s="394" t="s">
        <v>278</v>
      </c>
    </row>
    <row r="118" spans="1:7" ht="33" x14ac:dyDescent="0.25">
      <c r="A118" s="388"/>
      <c r="B118" s="324"/>
      <c r="C118" s="374"/>
      <c r="D118" s="14" t="s">
        <v>425</v>
      </c>
      <c r="E118" s="374"/>
      <c r="F118" s="377"/>
      <c r="G118" s="395"/>
    </row>
    <row r="119" spans="1:7" ht="17.25" thickBot="1" x14ac:dyDescent="0.3">
      <c r="A119" s="388"/>
      <c r="B119" s="324"/>
      <c r="C119" s="375"/>
      <c r="D119" s="16" t="s">
        <v>432</v>
      </c>
      <c r="E119" s="375"/>
      <c r="F119" s="377"/>
      <c r="G119" s="396"/>
    </row>
    <row r="120" spans="1:7" x14ac:dyDescent="0.25">
      <c r="A120" s="388">
        <v>16</v>
      </c>
      <c r="B120" s="324"/>
      <c r="C120" s="378" t="s">
        <v>1078</v>
      </c>
      <c r="D120" s="17" t="s">
        <v>431</v>
      </c>
      <c r="E120" s="378" t="s">
        <v>29</v>
      </c>
      <c r="F120" s="377" t="s">
        <v>278</v>
      </c>
      <c r="G120" s="397" t="s">
        <v>278</v>
      </c>
    </row>
    <row r="121" spans="1:7" ht="33" x14ac:dyDescent="0.25">
      <c r="A121" s="388"/>
      <c r="B121" s="324"/>
      <c r="C121" s="374"/>
      <c r="D121" s="14" t="s">
        <v>425</v>
      </c>
      <c r="E121" s="374"/>
      <c r="F121" s="377"/>
      <c r="G121" s="395"/>
    </row>
    <row r="122" spans="1:7" ht="51.75" customHeight="1" thickBot="1" x14ac:dyDescent="0.3">
      <c r="A122" s="389"/>
      <c r="B122" s="369"/>
      <c r="C122" s="375"/>
      <c r="D122" s="16" t="s">
        <v>432</v>
      </c>
      <c r="E122" s="375"/>
      <c r="F122" s="379"/>
      <c r="G122" s="396"/>
    </row>
    <row r="123" spans="1:7" x14ac:dyDescent="0.25">
      <c r="A123" s="384">
        <v>17</v>
      </c>
      <c r="B123" s="368" t="s">
        <v>447</v>
      </c>
      <c r="C123" s="373" t="s">
        <v>40</v>
      </c>
      <c r="D123" s="15" t="s">
        <v>419</v>
      </c>
      <c r="E123" s="373" t="s">
        <v>41</v>
      </c>
      <c r="F123" s="376" t="s">
        <v>420</v>
      </c>
      <c r="G123" s="394" t="s">
        <v>420</v>
      </c>
    </row>
    <row r="124" spans="1:7" x14ac:dyDescent="0.25">
      <c r="A124" s="385"/>
      <c r="B124" s="324"/>
      <c r="C124" s="374"/>
      <c r="D124" s="14" t="s">
        <v>421</v>
      </c>
      <c r="E124" s="374"/>
      <c r="F124" s="377"/>
      <c r="G124" s="395"/>
    </row>
    <row r="125" spans="1:7" x14ac:dyDescent="0.25">
      <c r="A125" s="385"/>
      <c r="B125" s="324"/>
      <c r="C125" s="374"/>
      <c r="D125" s="14" t="s">
        <v>422</v>
      </c>
      <c r="E125" s="374"/>
      <c r="F125" s="377"/>
      <c r="G125" s="395"/>
    </row>
    <row r="126" spans="1:7" x14ac:dyDescent="0.25">
      <c r="A126" s="385"/>
      <c r="B126" s="324"/>
      <c r="C126" s="374"/>
      <c r="D126" s="14" t="s">
        <v>423</v>
      </c>
      <c r="E126" s="374"/>
      <c r="F126" s="377"/>
      <c r="G126" s="395"/>
    </row>
    <row r="127" spans="1:7" x14ac:dyDescent="0.25">
      <c r="A127" s="385"/>
      <c r="B127" s="324"/>
      <c r="C127" s="374"/>
      <c r="D127" s="14" t="s">
        <v>424</v>
      </c>
      <c r="E127" s="374"/>
      <c r="F127" s="377"/>
      <c r="G127" s="395"/>
    </row>
    <row r="128" spans="1:7" ht="17.25" thickBot="1" x14ac:dyDescent="0.3">
      <c r="A128" s="386"/>
      <c r="B128" s="324"/>
      <c r="C128" s="375"/>
      <c r="D128" s="16" t="s">
        <v>430</v>
      </c>
      <c r="E128" s="375"/>
      <c r="F128" s="377"/>
      <c r="G128" s="396"/>
    </row>
    <row r="129" spans="1:7" x14ac:dyDescent="0.25">
      <c r="A129" s="387">
        <v>18</v>
      </c>
      <c r="B129" s="324"/>
      <c r="C129" s="378" t="s">
        <v>42</v>
      </c>
      <c r="D129" s="17" t="s">
        <v>419</v>
      </c>
      <c r="E129" s="378" t="s">
        <v>41</v>
      </c>
      <c r="F129" s="377" t="s">
        <v>420</v>
      </c>
      <c r="G129" s="397" t="s">
        <v>420</v>
      </c>
    </row>
    <row r="130" spans="1:7" x14ac:dyDescent="0.25">
      <c r="A130" s="385"/>
      <c r="B130" s="324"/>
      <c r="C130" s="374"/>
      <c r="D130" s="14" t="s">
        <v>421</v>
      </c>
      <c r="E130" s="374"/>
      <c r="F130" s="377"/>
      <c r="G130" s="395"/>
    </row>
    <row r="131" spans="1:7" x14ac:dyDescent="0.25">
      <c r="A131" s="385"/>
      <c r="B131" s="324"/>
      <c r="C131" s="374"/>
      <c r="D131" s="14" t="s">
        <v>422</v>
      </c>
      <c r="E131" s="374"/>
      <c r="F131" s="377"/>
      <c r="G131" s="395"/>
    </row>
    <row r="132" spans="1:7" x14ac:dyDescent="0.25">
      <c r="A132" s="385"/>
      <c r="B132" s="324"/>
      <c r="C132" s="374"/>
      <c r="D132" s="14" t="s">
        <v>423</v>
      </c>
      <c r="E132" s="374"/>
      <c r="F132" s="377"/>
      <c r="G132" s="395"/>
    </row>
    <row r="133" spans="1:7" x14ac:dyDescent="0.25">
      <c r="A133" s="385"/>
      <c r="B133" s="324"/>
      <c r="C133" s="374"/>
      <c r="D133" s="14" t="s">
        <v>424</v>
      </c>
      <c r="E133" s="374"/>
      <c r="F133" s="377"/>
      <c r="G133" s="395"/>
    </row>
    <row r="134" spans="1:7" ht="17.25" thickBot="1" x14ac:dyDescent="0.3">
      <c r="A134" s="386"/>
      <c r="B134" s="369"/>
      <c r="C134" s="375"/>
      <c r="D134" s="16" t="s">
        <v>430</v>
      </c>
      <c r="E134" s="375"/>
      <c r="F134" s="379"/>
      <c r="G134" s="396"/>
    </row>
  </sheetData>
  <mergeCells count="93">
    <mergeCell ref="C117:C119"/>
    <mergeCell ref="E117:E119"/>
    <mergeCell ref="F117:F119"/>
    <mergeCell ref="G117:G119"/>
    <mergeCell ref="C120:C122"/>
    <mergeCell ref="E120:E122"/>
    <mergeCell ref="F120:F122"/>
    <mergeCell ref="G120:G122"/>
    <mergeCell ref="G123:G128"/>
    <mergeCell ref="G129:G134"/>
    <mergeCell ref="G80:G89"/>
    <mergeCell ref="G90:G93"/>
    <mergeCell ref="G94:G102"/>
    <mergeCell ref="G103:G107"/>
    <mergeCell ref="G108:G116"/>
    <mergeCell ref="G50:G57"/>
    <mergeCell ref="G58:G62"/>
    <mergeCell ref="G63:G67"/>
    <mergeCell ref="G68:G79"/>
    <mergeCell ref="G2:G25"/>
    <mergeCell ref="G26:G29"/>
    <mergeCell ref="G30:G35"/>
    <mergeCell ref="G36:G43"/>
    <mergeCell ref="G44:G49"/>
    <mergeCell ref="B123:B134"/>
    <mergeCell ref="A94:A102"/>
    <mergeCell ref="A103:A107"/>
    <mergeCell ref="A108:A116"/>
    <mergeCell ref="A123:A128"/>
    <mergeCell ref="A129:A134"/>
    <mergeCell ref="B94:B102"/>
    <mergeCell ref="B103:B107"/>
    <mergeCell ref="B108:B116"/>
    <mergeCell ref="B117:B122"/>
    <mergeCell ref="A120:A122"/>
    <mergeCell ref="A117:A119"/>
    <mergeCell ref="A50:A57"/>
    <mergeCell ref="A68:A79"/>
    <mergeCell ref="A80:A89"/>
    <mergeCell ref="A90:A93"/>
    <mergeCell ref="A2:A25"/>
    <mergeCell ref="A26:A29"/>
    <mergeCell ref="A30:A35"/>
    <mergeCell ref="A36:A43"/>
    <mergeCell ref="A44:A49"/>
    <mergeCell ref="A58:A62"/>
    <mergeCell ref="A63:A67"/>
    <mergeCell ref="C2:C25"/>
    <mergeCell ref="E2:E25"/>
    <mergeCell ref="C26:C29"/>
    <mergeCell ref="E26:E29"/>
    <mergeCell ref="C30:C35"/>
    <mergeCell ref="E30:E35"/>
    <mergeCell ref="C36:C43"/>
    <mergeCell ref="E36:E43"/>
    <mergeCell ref="C44:C49"/>
    <mergeCell ref="E44:E49"/>
    <mergeCell ref="C50:C57"/>
    <mergeCell ref="E50:E57"/>
    <mergeCell ref="C58:C62"/>
    <mergeCell ref="E58:E62"/>
    <mergeCell ref="F58:F62"/>
    <mergeCell ref="C63:C67"/>
    <mergeCell ref="E63:E67"/>
    <mergeCell ref="F63:F67"/>
    <mergeCell ref="C68:C79"/>
    <mergeCell ref="E68:E79"/>
    <mergeCell ref="C80:C89"/>
    <mergeCell ref="E80:E89"/>
    <mergeCell ref="C90:C93"/>
    <mergeCell ref="E90:E93"/>
    <mergeCell ref="C94:C102"/>
    <mergeCell ref="E94:E102"/>
    <mergeCell ref="C103:C107"/>
    <mergeCell ref="E103:E107"/>
    <mergeCell ref="C108:C116"/>
    <mergeCell ref="E108:E116"/>
    <mergeCell ref="C123:C128"/>
    <mergeCell ref="E123:E128"/>
    <mergeCell ref="F123:F128"/>
    <mergeCell ref="C129:C134"/>
    <mergeCell ref="E129:E134"/>
    <mergeCell ref="F129:F134"/>
    <mergeCell ref="B50:B57"/>
    <mergeCell ref="B68:B79"/>
    <mergeCell ref="B80:B89"/>
    <mergeCell ref="B90:B93"/>
    <mergeCell ref="B2:B25"/>
    <mergeCell ref="B26:B29"/>
    <mergeCell ref="B30:B35"/>
    <mergeCell ref="B36:B43"/>
    <mergeCell ref="B44:B49"/>
    <mergeCell ref="B58:B6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MICROSITIO MIPG</vt:lpstr>
      <vt:lpstr> CRONOGRAMA 2023</vt:lpstr>
      <vt:lpstr>PORCENTAJE</vt:lpstr>
      <vt:lpstr>Porcentaje Autodiagnósticos</vt:lpstr>
      <vt:lpstr>Procesos comité</vt:lpstr>
      <vt:lpstr>Comités HUDN</vt:lpstr>
      <vt:lpstr>Funciones comité</vt:lpstr>
      <vt:lpstr>Compromisos MIPG</vt:lpstr>
      <vt:lpstr>Procesos de apoyo</vt:lpstr>
      <vt:lpstr>Políticas MIPG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Steven Pachajoa Palacios</dc:creator>
  <cp:lastModifiedBy>HP</cp:lastModifiedBy>
  <dcterms:created xsi:type="dcterms:W3CDTF">2022-08-04T15:14:58Z</dcterms:created>
  <dcterms:modified xsi:type="dcterms:W3CDTF">2023-03-01T17:55:21Z</dcterms:modified>
</cp:coreProperties>
</file>