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B1D2D34A-2346-47C1-92B6-C28A03F96634}" xr6:coauthVersionLast="47" xr6:coauthVersionMax="47" xr10:uidLastSave="{00000000-0000-0000-0000-000000000000}"/>
  <bookViews>
    <workbookView xWindow="10245" yWindow="0" windowWidth="10245" windowHeight="10920" firstSheet="5"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S84" i="9" s="1"/>
  <c r="K84" i="9"/>
  <c r="I84" i="9"/>
  <c r="N83" i="9"/>
  <c r="L83" i="9"/>
  <c r="K83" i="9"/>
  <c r="I83" i="9"/>
  <c r="N82" i="9"/>
  <c r="L82" i="9"/>
  <c r="K82" i="9"/>
  <c r="I82" i="9"/>
  <c r="N81" i="9"/>
  <c r="L81" i="9"/>
  <c r="K81" i="9"/>
  <c r="I81" i="9"/>
  <c r="N80" i="9"/>
  <c r="L80" i="9"/>
  <c r="S80" i="9" s="1"/>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T41" i="9" s="1"/>
  <c r="T42" i="9" s="1"/>
  <c r="T43"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c r="H12" i="30"/>
  <c r="I12" i="30"/>
  <c r="H13" i="30"/>
  <c r="I13" i="30"/>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H15" i="15"/>
  <c r="H16" i="15"/>
  <c r="H17" i="15"/>
  <c r="H18" i="15"/>
  <c r="H19" i="15"/>
  <c r="H20" i="15"/>
  <c r="H21" i="15"/>
  <c r="H22" i="15"/>
  <c r="M22" i="15" s="1"/>
  <c r="D22" i="36" s="1"/>
  <c r="H23" i="15"/>
  <c r="H24" i="15"/>
  <c r="H25" i="15"/>
  <c r="H26" i="15"/>
  <c r="M26" i="15" s="1"/>
  <c r="D26" i="36" s="1"/>
  <c r="H27" i="15"/>
  <c r="H28" i="15"/>
  <c r="L9" i="15"/>
  <c r="K10" i="15"/>
  <c r="L10" i="15"/>
  <c r="K11" i="15"/>
  <c r="M11" i="15" s="1"/>
  <c r="L11" i="15"/>
  <c r="K12" i="15"/>
  <c r="M12" i="15" s="1"/>
  <c r="D20" i="9" s="1"/>
  <c r="T20" i="9" s="1"/>
  <c r="T21" i="9" s="1"/>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D13" i="15"/>
  <c r="D14" i="15"/>
  <c r="D15" i="15"/>
  <c r="E15" i="15" s="1"/>
  <c r="C32" i="9" s="1"/>
  <c r="S32" i="9" s="1"/>
  <c r="D16" i="15"/>
  <c r="E16" i="15" s="1"/>
  <c r="D17" i="15"/>
  <c r="D18" i="15"/>
  <c r="D19" i="15"/>
  <c r="E19" i="15" s="1"/>
  <c r="C19" i="36" s="1"/>
  <c r="D20" i="15"/>
  <c r="E20" i="15" s="1"/>
  <c r="C20" i="36" s="1"/>
  <c r="D21" i="15"/>
  <c r="D22" i="15"/>
  <c r="D23" i="15"/>
  <c r="D24" i="15"/>
  <c r="D25" i="15"/>
  <c r="D26" i="15"/>
  <c r="D27" i="15"/>
  <c r="E27" i="15" s="1"/>
  <c r="C80" i="9" s="1"/>
  <c r="D28" i="15"/>
  <c r="E21" i="15"/>
  <c r="C56" i="9" s="1"/>
  <c r="S56" i="9" s="1"/>
  <c r="E13" i="15"/>
  <c r="C24" i="9" s="1"/>
  <c r="S24" i="9" s="1"/>
  <c r="E25" i="15"/>
  <c r="E17" i="15"/>
  <c r="C40" i="9" s="1"/>
  <c r="S40" i="9" s="1"/>
  <c r="S41" i="9"/>
  <c r="S42" i="9" s="1"/>
  <c r="S43" i="9" s="1"/>
  <c r="U40" i="9" s="1"/>
  <c r="E28" i="15"/>
  <c r="C28" i="36" s="1"/>
  <c r="E24" i="15"/>
  <c r="C24" i="36" s="1"/>
  <c r="E12" i="15"/>
  <c r="E26" i="15"/>
  <c r="C76" i="9"/>
  <c r="E22" i="15"/>
  <c r="C60" i="9" s="1"/>
  <c r="S60" i="9" s="1"/>
  <c r="E18" i="15"/>
  <c r="C44" i="9" s="1"/>
  <c r="S44" i="9" s="1"/>
  <c r="S45" i="9" s="1"/>
  <c r="S46" i="9" s="1"/>
  <c r="S47" i="9" s="1"/>
  <c r="U44" i="9" s="1"/>
  <c r="E14" i="15"/>
  <c r="E23" i="15"/>
  <c r="C17" i="36"/>
  <c r="C13" i="36"/>
  <c r="E10" i="15"/>
  <c r="C12" i="9" s="1"/>
  <c r="M21" i="15"/>
  <c r="M17" i="15"/>
  <c r="F9" i="15"/>
  <c r="C9" i="31" s="1"/>
  <c r="E9" i="36" s="1"/>
  <c r="M25" i="15"/>
  <c r="M13" i="15"/>
  <c r="M28" i="15"/>
  <c r="M24" i="15"/>
  <c r="M20" i="15"/>
  <c r="M16" i="15"/>
  <c r="M18" i="15"/>
  <c r="M27" i="15"/>
  <c r="D80" i="9" s="1"/>
  <c r="M23" i="15"/>
  <c r="M19" i="15"/>
  <c r="M15" i="15"/>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60" i="9" s="1"/>
  <c r="E23" i="30"/>
  <c r="B64" i="9" s="1"/>
  <c r="E24" i="30"/>
  <c r="B68" i="9" s="1"/>
  <c r="E25" i="30"/>
  <c r="B72" i="9" s="1"/>
  <c r="E26" i="30"/>
  <c r="B76" i="9" s="1"/>
  <c r="E27" i="30"/>
  <c r="B80" i="9" s="1"/>
  <c r="E28" i="30"/>
  <c r="E9" i="30"/>
  <c r="B9" i="15" s="1"/>
  <c r="D18" i="36"/>
  <c r="D24" i="36"/>
  <c r="D68" i="9"/>
  <c r="T68" i="9" s="1"/>
  <c r="C68" i="9"/>
  <c r="S68" i="9" s="1"/>
  <c r="D19" i="36"/>
  <c r="D48" i="9"/>
  <c r="T48" i="9" s="1"/>
  <c r="D76" i="9"/>
  <c r="D17" i="36"/>
  <c r="D40" i="9"/>
  <c r="T40" i="9" s="1"/>
  <c r="C15" i="36"/>
  <c r="C14" i="36"/>
  <c r="C28" i="9"/>
  <c r="S28" i="9" s="1"/>
  <c r="S29" i="9"/>
  <c r="S30" i="9"/>
  <c r="S31" i="9" s="1"/>
  <c r="U28" i="9" s="1"/>
  <c r="D23" i="36"/>
  <c r="D64" i="9"/>
  <c r="T64" i="9" s="1"/>
  <c r="D16" i="36"/>
  <c r="D36" i="9"/>
  <c r="T36" i="9"/>
  <c r="T37" i="9"/>
  <c r="T38" i="9" s="1"/>
  <c r="T39" i="9" s="1"/>
  <c r="D13" i="36"/>
  <c r="D24" i="9"/>
  <c r="T24" i="9" s="1"/>
  <c r="D21" i="36"/>
  <c r="D56" i="9"/>
  <c r="T56" i="9"/>
  <c r="C48" i="9"/>
  <c r="S48" i="9"/>
  <c r="D27" i="36"/>
  <c r="T80" i="9"/>
  <c r="D20" i="36"/>
  <c r="D52" i="9"/>
  <c r="T52" i="9" s="1"/>
  <c r="T53" i="9"/>
  <c r="T54" i="9"/>
  <c r="T55" i="9" s="1"/>
  <c r="D25" i="36"/>
  <c r="D72" i="9"/>
  <c r="T72" i="9"/>
  <c r="C52" i="9"/>
  <c r="S52" i="9"/>
  <c r="S53" i="9" s="1"/>
  <c r="S54" i="9" s="1"/>
  <c r="S55" i="9" s="1"/>
  <c r="H20" i="36" s="1"/>
  <c r="J20" i="36" s="1"/>
  <c r="L20" i="36" s="1"/>
  <c r="N20" i="36" s="1"/>
  <c r="M20" i="36" s="1"/>
  <c r="P20" i="36" s="1"/>
  <c r="D12" i="36"/>
  <c r="T22" i="9"/>
  <c r="T23" i="9" s="1"/>
  <c r="V20" i="9"/>
  <c r="C12" i="36"/>
  <c r="C20" i="9"/>
  <c r="D28" i="36"/>
  <c r="D84" i="9"/>
  <c r="C84" i="9"/>
  <c r="C21" i="36"/>
  <c r="C18" i="36"/>
  <c r="C27" i="36"/>
  <c r="C26" i="36"/>
  <c r="N22" i="15"/>
  <c r="D22" i="31" s="1"/>
  <c r="F22" i="36" s="1"/>
  <c r="N28" i="15"/>
  <c r="D28" i="31"/>
  <c r="N23" i="15"/>
  <c r="D23" i="31" s="1"/>
  <c r="F23" i="36" s="1"/>
  <c r="N16" i="15"/>
  <c r="D16" i="31"/>
  <c r="N13" i="15"/>
  <c r="D13" i="31" s="1"/>
  <c r="F13" i="36" s="1"/>
  <c r="N21" i="15"/>
  <c r="D21" i="31"/>
  <c r="N26" i="15"/>
  <c r="D26" i="31" s="1"/>
  <c r="F26" i="36" s="1"/>
  <c r="N20" i="15"/>
  <c r="D20" i="31"/>
  <c r="N19" i="15"/>
  <c r="D19" i="31" s="1"/>
  <c r="F19" i="36" s="1"/>
  <c r="N17" i="15"/>
  <c r="D17" i="31"/>
  <c r="N27" i="15"/>
  <c r="D27" i="31" s="1"/>
  <c r="F27" i="36" s="1"/>
  <c r="N25" i="15"/>
  <c r="D25" i="31"/>
  <c r="N15" i="15"/>
  <c r="D15" i="31" s="1"/>
  <c r="F15" i="36" s="1"/>
  <c r="N24" i="15"/>
  <c r="D24" i="31"/>
  <c r="F24" i="36" s="1"/>
  <c r="N12" i="15"/>
  <c r="D12" i="31" s="1"/>
  <c r="F12" i="36" s="1"/>
  <c r="D2" i="33"/>
  <c r="D1" i="33"/>
  <c r="D2" i="36"/>
  <c r="D1" i="36"/>
  <c r="D2" i="35"/>
  <c r="D1" i="35"/>
  <c r="D2" i="9"/>
  <c r="D1" i="9"/>
  <c r="D2" i="31"/>
  <c r="D1" i="31"/>
  <c r="D2" i="15"/>
  <c r="D2" i="20"/>
  <c r="D1" i="20"/>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A8" i="9"/>
  <c r="K9" i="9"/>
  <c r="R9" i="9" s="1"/>
  <c r="K11" i="9"/>
  <c r="K8" i="9"/>
  <c r="R8" i="9" s="1"/>
  <c r="R11" i="9"/>
  <c r="F16" i="36"/>
  <c r="F17" i="36"/>
  <c r="F20" i="36"/>
  <c r="F21" i="36"/>
  <c r="F25" i="36"/>
  <c r="F28" i="36"/>
  <c r="F10" i="15"/>
  <c r="C10" i="31" s="1"/>
  <c r="F11" i="15"/>
  <c r="C11" i="31" s="1"/>
  <c r="F12" i="15"/>
  <c r="C12" i="31" s="1"/>
  <c r="F13" i="15"/>
  <c r="C13" i="31"/>
  <c r="E13" i="36"/>
  <c r="F14" i="15"/>
  <c r="C14" i="31" s="1"/>
  <c r="F15" i="15"/>
  <c r="C15" i="31"/>
  <c r="E15" i="36" s="1"/>
  <c r="F16" i="15"/>
  <c r="C16" i="31" s="1"/>
  <c r="E16" i="31" s="1"/>
  <c r="G16" i="36" s="1"/>
  <c r="F17" i="15"/>
  <c r="C17" i="31"/>
  <c r="E17" i="36" s="1"/>
  <c r="F18" i="15"/>
  <c r="C18" i="31" s="1"/>
  <c r="E18" i="31" s="1"/>
  <c r="F19" i="15"/>
  <c r="C19" i="31"/>
  <c r="E19" i="31" s="1"/>
  <c r="G19" i="36" s="1"/>
  <c r="F20" i="15"/>
  <c r="C20" i="31" s="1"/>
  <c r="E20" i="36" s="1"/>
  <c r="F21" i="15"/>
  <c r="C21" i="31"/>
  <c r="F22" i="15"/>
  <c r="C22" i="31" s="1"/>
  <c r="F23" i="15"/>
  <c r="C23" i="31"/>
  <c r="F24" i="15"/>
  <c r="C24" i="31" s="1"/>
  <c r="F25" i="15"/>
  <c r="C25" i="31"/>
  <c r="E25" i="31" s="1"/>
  <c r="G25" i="36" s="1"/>
  <c r="F26" i="15"/>
  <c r="C26" i="31" s="1"/>
  <c r="E26" i="36" s="1"/>
  <c r="F27" i="15"/>
  <c r="C27" i="31"/>
  <c r="E27" i="36" s="1"/>
  <c r="F28" i="15"/>
  <c r="C28" i="31" s="1"/>
  <c r="E27" i="31"/>
  <c r="G27" i="36"/>
  <c r="E23" i="31"/>
  <c r="G23" i="36"/>
  <c r="E23" i="36"/>
  <c r="E26" i="31"/>
  <c r="G26" i="36" s="1"/>
  <c r="G18" i="36"/>
  <c r="E18" i="36"/>
  <c r="E25" i="36"/>
  <c r="E21" i="31"/>
  <c r="G21" i="36" s="1"/>
  <c r="E21" i="36"/>
  <c r="E17" i="31"/>
  <c r="G17" i="36" s="1"/>
  <c r="E16" i="36"/>
  <c r="E15" i="31"/>
  <c r="G15" i="36"/>
  <c r="E13" i="31"/>
  <c r="G13" i="36"/>
  <c r="A10" i="31"/>
  <c r="D16" i="35"/>
  <c r="F16" i="35" s="1"/>
  <c r="D20" i="35"/>
  <c r="F20" i="35" s="1"/>
  <c r="E20" i="31"/>
  <c r="G20" i="36"/>
  <c r="C17" i="35"/>
  <c r="E17" i="35" s="1"/>
  <c r="G17" i="35" s="1"/>
  <c r="H18" i="36"/>
  <c r="J18" i="36" s="1"/>
  <c r="L18" i="36" s="1"/>
  <c r="N18" i="36" s="1"/>
  <c r="M18" i="36"/>
  <c r="P18" i="36" s="1"/>
  <c r="C18" i="35"/>
  <c r="E18" i="35"/>
  <c r="G18" i="35"/>
  <c r="H14" i="36"/>
  <c r="J14" i="36" s="1"/>
  <c r="L14" i="36" s="1"/>
  <c r="N14" i="36" s="1"/>
  <c r="M14" i="36"/>
  <c r="P14" i="36" s="1"/>
  <c r="C14" i="35"/>
  <c r="E14" i="35"/>
  <c r="G14" i="35"/>
  <c r="I12" i="36"/>
  <c r="K12" i="36"/>
  <c r="D12" i="35"/>
  <c r="F12" i="35" s="1"/>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V52" i="9" l="1"/>
  <c r="I20" i="36"/>
  <c r="K20" i="36" s="1"/>
  <c r="E28" i="36"/>
  <c r="E28" i="31"/>
  <c r="G28" i="36" s="1"/>
  <c r="E24" i="31"/>
  <c r="G24" i="36" s="1"/>
  <c r="E24" i="36"/>
  <c r="E22" i="36"/>
  <c r="E22" i="31"/>
  <c r="G22" i="36" s="1"/>
  <c r="E14" i="31"/>
  <c r="G14" i="36" s="1"/>
  <c r="E14" i="36"/>
  <c r="E12" i="36"/>
  <c r="E12" i="31"/>
  <c r="G12" i="36" s="1"/>
  <c r="S33" i="9"/>
  <c r="S34" i="9" s="1"/>
  <c r="S35" i="9" s="1"/>
  <c r="T49" i="9"/>
  <c r="T50" i="9" s="1"/>
  <c r="T51" i="9" s="1"/>
  <c r="S85" i="9"/>
  <c r="E19" i="36"/>
  <c r="T84" i="9"/>
  <c r="T85" i="9" s="1"/>
  <c r="T86" i="9" s="1"/>
  <c r="T87" i="9" s="1"/>
  <c r="V36" i="9"/>
  <c r="I16" i="36"/>
  <c r="K16" i="36" s="1"/>
  <c r="B84" i="9"/>
  <c r="B28" i="15"/>
  <c r="C64" i="9"/>
  <c r="S64" i="9" s="1"/>
  <c r="C23" i="36"/>
  <c r="C16" i="36"/>
  <c r="C36" i="9"/>
  <c r="S36" i="9" s="1"/>
  <c r="S25" i="9"/>
  <c r="S26" i="9" s="1"/>
  <c r="S27" i="9" s="1"/>
  <c r="T25" i="9"/>
  <c r="T26" i="9" s="1"/>
  <c r="T27" i="9" s="1"/>
  <c r="I17" i="36"/>
  <c r="K17" i="36" s="1"/>
  <c r="V40" i="9"/>
  <c r="S57" i="9"/>
  <c r="S58" i="9" s="1"/>
  <c r="S59" i="9" s="1"/>
  <c r="T57" i="9"/>
  <c r="T58" i="9" s="1"/>
  <c r="T59" i="9" s="1"/>
  <c r="S65" i="9"/>
  <c r="S66" i="9" s="1"/>
  <c r="S67" i="9" s="1"/>
  <c r="T65" i="9"/>
  <c r="T66" i="9" s="1"/>
  <c r="T67" i="9" s="1"/>
  <c r="T77" i="9"/>
  <c r="T78" i="9" s="1"/>
  <c r="T79" i="9" s="1"/>
  <c r="C20" i="35"/>
  <c r="E20" i="35" s="1"/>
  <c r="G20" i="35" s="1"/>
  <c r="H17" i="36"/>
  <c r="J17" i="36" s="1"/>
  <c r="L17" i="36" s="1"/>
  <c r="N17" i="36" s="1"/>
  <c r="M17" i="36" s="1"/>
  <c r="P17" i="36" s="1"/>
  <c r="B28" i="36"/>
  <c r="S87" i="9"/>
  <c r="T74" i="9"/>
  <c r="T75" i="9" s="1"/>
  <c r="S49" i="9"/>
  <c r="S50" i="9" s="1"/>
  <c r="S51" i="9" s="1"/>
  <c r="T73" i="9"/>
  <c r="S76" i="9"/>
  <c r="S77" i="9" s="1"/>
  <c r="S78" i="9" s="1"/>
  <c r="S79" i="9" s="1"/>
  <c r="T76" i="9"/>
  <c r="T81" i="9"/>
  <c r="T82" i="9" s="1"/>
  <c r="T83" i="9" s="1"/>
  <c r="S81" i="9"/>
  <c r="S82" i="9" s="1"/>
  <c r="S83" i="9" s="1"/>
  <c r="S86" i="9"/>
  <c r="D17" i="35"/>
  <c r="F17" i="35" s="1"/>
  <c r="U52" i="9"/>
  <c r="D60" i="9"/>
  <c r="T60" i="9" s="1"/>
  <c r="C25" i="36"/>
  <c r="C72" i="9"/>
  <c r="S72" i="9" s="1"/>
  <c r="S73" i="9" s="1"/>
  <c r="S74" i="9" s="1"/>
  <c r="S75" i="9" s="1"/>
  <c r="S20" i="9"/>
  <c r="S21" i="9" s="1"/>
  <c r="S22" i="9" s="1"/>
  <c r="S23" i="9" s="1"/>
  <c r="R24" i="9"/>
  <c r="R32" i="9"/>
  <c r="S37" i="9"/>
  <c r="S38" i="9" s="1"/>
  <c r="S39" i="9" s="1"/>
  <c r="R40" i="9"/>
  <c r="R48" i="9"/>
  <c r="R56" i="9"/>
  <c r="S61" i="9"/>
  <c r="S62" i="9" s="1"/>
  <c r="S63" i="9" s="1"/>
  <c r="T61" i="9"/>
  <c r="T62" i="9" s="1"/>
  <c r="T63" i="9" s="1"/>
  <c r="R64" i="9"/>
  <c r="S69" i="9"/>
  <c r="S70" i="9" s="1"/>
  <c r="S71" i="9" s="1"/>
  <c r="T69" i="9"/>
  <c r="T70" i="9" s="1"/>
  <c r="T71" i="9" s="1"/>
  <c r="R72" i="9"/>
  <c r="D15" i="36"/>
  <c r="D32" i="9"/>
  <c r="T32" i="9" s="1"/>
  <c r="T33" i="9" s="1"/>
  <c r="T34" i="9" s="1"/>
  <c r="T35" i="9" s="1"/>
  <c r="D44" i="9"/>
  <c r="T44" i="9" s="1"/>
  <c r="T45" i="9" s="1"/>
  <c r="T46" i="9" s="1"/>
  <c r="T47" i="9" s="1"/>
  <c r="N18" i="15"/>
  <c r="D18" i="31" s="1"/>
  <c r="F18" i="36" s="1"/>
  <c r="M14" i="15"/>
  <c r="C22" i="36"/>
  <c r="S12" i="9"/>
  <c r="S13" i="9" s="1"/>
  <c r="S14" i="9" s="1"/>
  <c r="S15" i="9" s="1"/>
  <c r="U12" i="9" s="1"/>
  <c r="M10" i="15"/>
  <c r="D10" i="36" s="1"/>
  <c r="B10" i="31"/>
  <c r="B10" i="35"/>
  <c r="B10" i="36"/>
  <c r="D16" i="9"/>
  <c r="D11" i="36"/>
  <c r="C10" i="36"/>
  <c r="B10" i="15"/>
  <c r="B11" i="15"/>
  <c r="B9" i="31"/>
  <c r="B8" i="9"/>
  <c r="T16" i="9"/>
  <c r="T17" i="9" s="1"/>
  <c r="T18" i="9" s="1"/>
  <c r="T19" i="9" s="1"/>
  <c r="V16" i="9" s="1"/>
  <c r="N11" i="15"/>
  <c r="D11" i="31" s="1"/>
  <c r="F11" i="36" s="1"/>
  <c r="E11" i="36"/>
  <c r="E11" i="31"/>
  <c r="G11" i="36" s="1"/>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S8" i="9" s="1"/>
  <c r="S9" i="9" s="1"/>
  <c r="S10" i="9" s="1"/>
  <c r="S11" i="9" s="1"/>
  <c r="B9" i="35"/>
  <c r="B9" i="36"/>
  <c r="B11" i="35"/>
  <c r="B11" i="36"/>
  <c r="U72" i="9" l="1"/>
  <c r="C25" i="35"/>
  <c r="E25" i="35" s="1"/>
  <c r="G25" i="35" s="1"/>
  <c r="H25" i="36"/>
  <c r="J25" i="36" s="1"/>
  <c r="L25" i="36" s="1"/>
  <c r="N25" i="36" s="1"/>
  <c r="M25" i="36" s="1"/>
  <c r="P25" i="36" s="1"/>
  <c r="I25" i="36"/>
  <c r="K25" i="36" s="1"/>
  <c r="V72" i="9"/>
  <c r="D25" i="35"/>
  <c r="F25" i="35" s="1"/>
  <c r="V80" i="9"/>
  <c r="I27" i="36"/>
  <c r="K27" i="36" s="1"/>
  <c r="D27" i="35"/>
  <c r="F27" i="35" s="1"/>
  <c r="V32" i="9"/>
  <c r="D15" i="35"/>
  <c r="F15" i="35" s="1"/>
  <c r="I15" i="36"/>
  <c r="K15" i="36" s="1"/>
  <c r="U76" i="9"/>
  <c r="H26" i="36"/>
  <c r="J26" i="36" s="1"/>
  <c r="L26" i="36" s="1"/>
  <c r="N26" i="36" s="1"/>
  <c r="M26" i="36" s="1"/>
  <c r="P26" i="36" s="1"/>
  <c r="C26" i="35"/>
  <c r="E26" i="35" s="1"/>
  <c r="G26" i="35" s="1"/>
  <c r="V76" i="9"/>
  <c r="I26" i="36"/>
  <c r="K26" i="36" s="1"/>
  <c r="D26" i="35"/>
  <c r="F26" i="35" s="1"/>
  <c r="U80" i="9"/>
  <c r="H27" i="36"/>
  <c r="J27" i="36" s="1"/>
  <c r="L27" i="36" s="1"/>
  <c r="N27" i="36" s="1"/>
  <c r="M27" i="36" s="1"/>
  <c r="P27" i="36" s="1"/>
  <c r="C27" i="35"/>
  <c r="E27" i="35" s="1"/>
  <c r="G27" i="35" s="1"/>
  <c r="D28" i="35"/>
  <c r="F28" i="35" s="1"/>
  <c r="I28" i="36"/>
  <c r="K28" i="36" s="1"/>
  <c r="V84" i="9"/>
  <c r="V68" i="9"/>
  <c r="I24" i="36"/>
  <c r="K24" i="36" s="1"/>
  <c r="D24" i="35"/>
  <c r="F24" i="35" s="1"/>
  <c r="C24" i="35"/>
  <c r="E24" i="35" s="1"/>
  <c r="G24" i="35" s="1"/>
  <c r="U68" i="9"/>
  <c r="H24" i="36"/>
  <c r="J24" i="36" s="1"/>
  <c r="L24" i="36" s="1"/>
  <c r="N24" i="36" s="1"/>
  <c r="M24" i="36" s="1"/>
  <c r="P24" i="36" s="1"/>
  <c r="H28" i="36"/>
  <c r="J28" i="36" s="1"/>
  <c r="L28" i="36" s="1"/>
  <c r="N28" i="36" s="1"/>
  <c r="M28" i="36" s="1"/>
  <c r="P28" i="36" s="1"/>
  <c r="C28" i="35"/>
  <c r="E28" i="35" s="1"/>
  <c r="G28" i="35" s="1"/>
  <c r="U84" i="9"/>
  <c r="V56" i="9"/>
  <c r="I21" i="36"/>
  <c r="K21" i="36" s="1"/>
  <c r="D21" i="35"/>
  <c r="F21" i="35" s="1"/>
  <c r="V24" i="9"/>
  <c r="I13" i="36"/>
  <c r="K13" i="36" s="1"/>
  <c r="D13" i="35"/>
  <c r="F13" i="35" s="1"/>
  <c r="V48" i="9"/>
  <c r="I19" i="36"/>
  <c r="K19" i="36" s="1"/>
  <c r="D19" i="35"/>
  <c r="F19" i="35" s="1"/>
  <c r="V44" i="9"/>
  <c r="I18" i="36"/>
  <c r="K18" i="36" s="1"/>
  <c r="D18" i="35"/>
  <c r="F18" i="35" s="1"/>
  <c r="U36" i="9"/>
  <c r="H16" i="36"/>
  <c r="J16" i="36" s="1"/>
  <c r="L16" i="36" s="1"/>
  <c r="N16" i="36" s="1"/>
  <c r="M16" i="36" s="1"/>
  <c r="P16" i="36" s="1"/>
  <c r="C16" i="35"/>
  <c r="E16" i="35" s="1"/>
  <c r="G16" i="35" s="1"/>
  <c r="U64" i="9"/>
  <c r="C23" i="35"/>
  <c r="E23" i="35" s="1"/>
  <c r="G23" i="35" s="1"/>
  <c r="H23" i="36"/>
  <c r="J23" i="36" s="1"/>
  <c r="L23" i="36" s="1"/>
  <c r="N23" i="36" s="1"/>
  <c r="M23" i="36" s="1"/>
  <c r="P23" i="36" s="1"/>
  <c r="E10" i="31"/>
  <c r="G10" i="36" s="1"/>
  <c r="D11" i="35"/>
  <c r="F11" i="35" s="1"/>
  <c r="N14" i="15"/>
  <c r="D14" i="31" s="1"/>
  <c r="F14" i="36" s="1"/>
  <c r="D28" i="9"/>
  <c r="T28" i="9" s="1"/>
  <c r="T29" i="9" s="1"/>
  <c r="T30" i="9" s="1"/>
  <c r="T31" i="9" s="1"/>
  <c r="D14" i="36"/>
  <c r="U56" i="9"/>
  <c r="H21" i="36"/>
  <c r="J21" i="36" s="1"/>
  <c r="L21" i="36" s="1"/>
  <c r="N21" i="36" s="1"/>
  <c r="M21" i="36" s="1"/>
  <c r="P21" i="36" s="1"/>
  <c r="C21" i="35"/>
  <c r="E21" i="35" s="1"/>
  <c r="G21" i="35" s="1"/>
  <c r="U24" i="9"/>
  <c r="H13" i="36"/>
  <c r="J13" i="36" s="1"/>
  <c r="L13" i="36" s="1"/>
  <c r="N13" i="36" s="1"/>
  <c r="M13" i="36" s="1"/>
  <c r="P13" i="36" s="1"/>
  <c r="C13" i="35"/>
  <c r="E13" i="35" s="1"/>
  <c r="G13" i="35" s="1"/>
  <c r="U60" i="9"/>
  <c r="C22" i="35"/>
  <c r="E22" i="35" s="1"/>
  <c r="G22" i="35" s="1"/>
  <c r="H22" i="36"/>
  <c r="J22" i="36" s="1"/>
  <c r="L22" i="36" s="1"/>
  <c r="N22" i="36" s="1"/>
  <c r="M22" i="36" s="1"/>
  <c r="P22" i="36" s="1"/>
  <c r="V60" i="9"/>
  <c r="D22" i="35"/>
  <c r="F22" i="35" s="1"/>
  <c r="I22" i="36"/>
  <c r="K22" i="36" s="1"/>
  <c r="U20" i="9"/>
  <c r="H12" i="36"/>
  <c r="J12" i="36" s="1"/>
  <c r="L12" i="36" s="1"/>
  <c r="N12" i="36" s="1"/>
  <c r="M12" i="36" s="1"/>
  <c r="P12" i="36" s="1"/>
  <c r="C12" i="35"/>
  <c r="E12" i="35" s="1"/>
  <c r="G12" i="35" s="1"/>
  <c r="H19" i="36"/>
  <c r="J19" i="36" s="1"/>
  <c r="L19" i="36" s="1"/>
  <c r="N19" i="36" s="1"/>
  <c r="M19" i="36" s="1"/>
  <c r="P19" i="36" s="1"/>
  <c r="U48" i="9"/>
  <c r="C19" i="35"/>
  <c r="E19" i="35" s="1"/>
  <c r="G19" i="35" s="1"/>
  <c r="I23" i="36"/>
  <c r="K23" i="36" s="1"/>
  <c r="V64" i="9"/>
  <c r="D23" i="35"/>
  <c r="F23" i="35" s="1"/>
  <c r="U32" i="9"/>
  <c r="H15" i="36"/>
  <c r="J15" i="36" s="1"/>
  <c r="L15" i="36" s="1"/>
  <c r="N15" i="36" s="1"/>
  <c r="M15" i="36" s="1"/>
  <c r="P15" i="36" s="1"/>
  <c r="C15" i="35"/>
  <c r="E15" i="35" s="1"/>
  <c r="G15" i="35" s="1"/>
  <c r="H10" i="36"/>
  <c r="J10" i="36" s="1"/>
  <c r="C10" i="35"/>
  <c r="E10" i="35" s="1"/>
  <c r="K12" i="31"/>
  <c r="E13" i="37" s="1"/>
  <c r="I10" i="36"/>
  <c r="K10" i="36" s="1"/>
  <c r="L10" i="36" s="1"/>
  <c r="N10" i="36" s="1"/>
  <c r="M10" i="36" s="1"/>
  <c r="P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B17" i="33" s="1"/>
  <c r="I13" i="31"/>
  <c r="C14" i="37" s="1"/>
  <c r="K13" i="31"/>
  <c r="E14" i="37" s="1"/>
  <c r="L10" i="31"/>
  <c r="F11" i="37" s="1"/>
  <c r="I10" i="31"/>
  <c r="C11" i="37" s="1"/>
  <c r="J12" i="31"/>
  <c r="D13" i="37" s="1"/>
  <c r="J13" i="31"/>
  <c r="D14" i="37" s="1"/>
  <c r="I9" i="31"/>
  <c r="C10" i="37" s="1"/>
  <c r="M11" i="31"/>
  <c r="G12" i="37" s="1"/>
  <c r="V8" i="9"/>
  <c r="D9" i="35"/>
  <c r="C9" i="35"/>
  <c r="U8" i="9"/>
  <c r="V28" i="9" l="1"/>
  <c r="D14" i="35"/>
  <c r="F14" i="35" s="1"/>
  <c r="I14" i="36"/>
  <c r="K14"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<sst xmlns="http://schemas.openxmlformats.org/spreadsheetml/2006/main" count="744" uniqueCount="300">
  <si>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</si>
  <si>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</si>
  <si>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</si>
  <si>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</si>
  <si>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</si>
  <si>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</si>
  <si>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</si>
  <si>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</si>
  <si>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</si>
  <si>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</si>
  <si>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</si>
  <si>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</si>
  <si>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</si>
  <si>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</si>
  <si>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</si>
  <si>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</si>
  <si>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</si>
  <si>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</si>
  <si>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</si>
  <si>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</si>
  <si>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</si>
  <si>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</si>
  <si>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</si>
  <si>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</si>
  <si>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</si>
  <si>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</si>
  <si>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</si>
  <si>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</si>
  <si>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</si>
  <si>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</si>
  <si>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</si>
  <si>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</si>
  <si>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</si>
  <si>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</si>
  <si>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</si>
  <si>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</si>
  <si>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</si>
  <si>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</si>
  <si>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</si>
  <si>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</si>
  <si>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</si>
  <si>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</si>
  <si>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</si>
  <si>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</si>
  <si>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</si>
  <si>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</si>
  <si>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</si>
  <si>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</si>
  <si>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</si>
  <si>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</si>
  <si>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</si>
  <si>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</si>
  <si>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</si>
  <si>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</si>
  <si>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</si>
  <si>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</si>
  <si>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</si>
  <si>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</si>
  <si>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</si>
  <si>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</si>
  <si>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</si>
  <si>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</si>
  <si>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</si>
  <si>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</si>
  <si>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</si>
  <si>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</si>
  <si>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</si>
  <si>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</si>
  <si>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</si>
  <si>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</si>
  <si>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</si>
  <si>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</si>
  <si>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</si>
  <si>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</si>
  <si>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</si>
  <si>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</si>
  <si>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</si>
  <si>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</si>
  <si>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</si>
  <si>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</si>
  <si>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</si>
  <si>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</si>
  <si>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</si>
  <si>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</si>
  <si>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</si>
  <si>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</si>
  <si>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</si>
  <si>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</si>
  <si>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</si>
  <si>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</si>
  <si>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</si>
  <si>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</si>
  <si>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</si>
  <si>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</si>
  <si>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</si>
  <si>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</si>
  <si>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</si>
  <si>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</si>
  <si>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</si>
  <si>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</si>
  <si>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</si>
  <si>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</si>
  <si>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</si>
  <si>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</si>
  <si>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</si>
  <si>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</si>
  <si>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</si>
  <si>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</si>
  <si>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</si>
  <si>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</si>
  <si>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</si>
  <si>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</si>
  <si>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</si>
  <si>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</si>
  <si>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</si>
  <si>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</si>
  <si>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</si>
  <si>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</si>
  <si>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</si>
  <si>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</si>
  <si>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</si>
  <si>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</si>
  <si>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</si>
  <si>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</si>
  <si>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</si>
  <si>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</si>
  <si>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</si>
  <si>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</si>
  <si>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</si>
  <si>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</si>
  <si>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</si>
  <si>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</si>
  <si>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</si>
  <si>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</si>
  <si>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</si>
  <si>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</si>
  <si>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</si>
  <si>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</si>
  <si>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</si>
  <si>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</si>
  <si>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</si>
  <si>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</si>
  <si>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</si>
  <si>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</si>
  <si>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</si>
  <si>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</si>
  <si>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</si>
  <si>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</si>
  <si>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</si>
  <si>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</si>
  <si>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</si>
  <si>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</si>
  <si>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</si>
  <si>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</si>
  <si>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</si>
  <si>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</si>
  <si>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</si>
  <si>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</si>
  <si>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</si>
  <si>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</si>
  <si>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</si>
  <si>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</si>
  <si>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</si>
  <si>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</si>
  <si>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</si>
  <si>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</si>
  <si>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</si>
  <si>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</si>
  <si>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</si>
  <si>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</si>
  <si>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</si>
  <si>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</si>
  <si>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</si>
  <si>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</si>
  <si>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</si>
  <si>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</si>
  <si>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</si>
  <si>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</si>
  <si>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</si>
  <si>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</si>
  <si>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</si>
  <si>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</si>
  <si>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</si>
  <si>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</si>
  <si>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</si>
  <si>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</si>
  <si>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</si>
  <si>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</si>
  <si>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</si>
  <si>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</si>
  <si>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</si>
  <si>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</si>
  <si>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</si>
  <si>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</si>
  <si>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</si>
  <si>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</si>
  <si>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</si>
  <si>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</si>
  <si>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</si>
  <si>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</si>
  <si>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</si>
  <si>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</si>
  <si>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</si>
  <si>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</si>
  <si>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</si>
  <si>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</si>
  <si>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</si>
  <si>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</si>
  <si>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</si>
  <si>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</si>
  <si>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</si>
  <si>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</si>
  <si>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</si>
  <si>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</si>
  <si>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</si>
  <si>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</si>
  <si>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</si>
  <si>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</si>
  <si>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</si>
  <si>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</si>
  <si>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</si>
  <si>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</si>
  <si>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</si>
  <si>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</si>
  <si>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</si>
  <si>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</si>
  <si>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</si>
  <si>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</si>
  <si>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</si>
  <si>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</si>
  <si>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</si>
  <si>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</si>
  <si>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</si>
  <si>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</si>
  <si>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</si>
  <si>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</si>
  <si>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</si>
  <si>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</si>
  <si>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</si>
  <si>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</si>
  <si>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</si>
  <si>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</si>
  <si>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</si>
  <si>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</si>
  <si>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</si>
  <si>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</si>
  <si>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</si>
  <si>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</si>
  <si>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</si>
  <si>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</si>
  <si>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</si>
  <si>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</si>
  <si>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</si>
  <si>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</si>
  <si>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</si>
  <si>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</si>
  <si>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</si>
  <si>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</si>
  <si>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</si>
  <si>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</si>
  <si>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</si>
  <si>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</si>
  <si>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</si>
  <si>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</si>
  <si>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</si>
  <si>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</si>
  <si>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</si>
  <si>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</si>
  <si>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</si>
  <si>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</si>
  <si>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</si>
  <si>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</si>
  <si>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</si>
  <si>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</si>
  <si>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</si>
  <si>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</si>
  <si>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</si>
  <si>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</si>
  <si>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</si>
  <si>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</si>
  <si>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</si>
  <si>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</si>
  <si>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</si>
  <si>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</si>
  <si>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</si>
  <si>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SEGURIDAD DEL PACIENTE</t>
  </si>
  <si>
    <t>Fortalecer el desarrollo e implementación del programa de seguridad del paciente institucional que favorezca en la institución una cultura de seguridad (cultura justa) a través del conocimiento y educación a funcionarios, usuarios y familia en los conceptos de seguridad e identificación riesgos de manera que incida en la disminución de incidentes y eventos adversos, se favorezca el reporte no punitivo y análisis orientado a la mejora de los procesos de atención en salud en el Hospital Universitario Departamental de Nariño.</t>
  </si>
  <si>
    <t>por análisis inadecuado de reportes realizados en PRIGEA,</t>
  </si>
  <si>
    <t xml:space="preserve">debido a revisión incompleta de registros clínicos, interpretación inadecuada de datos, identificación incompleta de factores contributivos, clasificación inadecuada de reportes, asignación inadecuada de áreas  </t>
  </si>
  <si>
    <t>por aplicación inadecuada de instrumentos de verificación en rondas de seguridad,</t>
  </si>
  <si>
    <t xml:space="preserve">debido a desconocimiento de guías de práctica segura, interpretación errónea del ítem a verificar y registro inadecuado de la observación realizada </t>
  </si>
  <si>
    <t>Profesional Universitaria de Seguridad del Paciente,</t>
  </si>
  <si>
    <t xml:space="preserve">realiza revisión por muestreo por cada persona para verificar si está correctamente realizado y también retroalimentación al equipo encargado de realizar el análisis, </t>
  </si>
  <si>
    <t>con el fin de cumplir la normatividad, (resolución 3100 de 2019 y resolución 256 del 2016), identificar acciones inseguras en la prestación del servicio y generar acciones de mejora para disminuir el impacto en la organización.</t>
  </si>
  <si>
    <t>Profesional Universitaria de Seguridad del Paciente y apoyo a SP,</t>
  </si>
  <si>
    <t>realizan revisión de instrumentos diligenciados, jornadas de estandarización de conceptos y retroalimentación al equipo de trabajo,</t>
  </si>
  <si>
    <t>con el fin de generar datos adecuados frente a la adherencia de cada servicio.</t>
  </si>
  <si>
    <t>Profesional Universitaria de Seguridad del Paciente</t>
  </si>
  <si>
    <t>Se está documentando metodología utilizada, la cual consiste en revisar eventos asignados a cada persona trimestralmente y con eventos graves se hace inmediatamente, se saca con muestreo aleatorio simple de la NTC-2859-1 del 2002, con un nivel de confianza del 95% y se retroalimenta a las responsables de análisis de forma personalizada y mediante correo electrónico.</t>
  </si>
  <si>
    <t xml:space="preserve">Se viene trabajando el control adecuadamente, lo siguiente paso en el presente año: realizando revisión de instrumentos diligenciados, profesional de apoyo dio la alerta, verificaron y efectivamente un auxiliar registro de manera inadecuada un instrumento de verificación de un servicio, por lo cual la profesional del seguridad del paciente lo anulo e hizo repetir la ronda de seguridad adecuadamente.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</si>
</sst>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2" fillId="0" borderId="1" xfId="2"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98" zoomScaleNormal="98" workbookViewId="0">
      <pane xSplit="2" topLeftCell="C1" activePane="topRight" state="frozen"/>
      <selection pane="topRight" activeCell="C10" sqref="C10"/>
    </sheetView>
  </sheetViews>
  <sheetFormatPr baseColWidth="10" defaultColWidth="11.42578125" defaultRowHeight="14.25" x14ac:dyDescent="0.25"/>
  <cols>
    <col min="1" max="1" width="21.42578125" style="10" customWidth="1"/>
    <col min="2" max="2" width="26.5703125" style="10" customWidth="1"/>
    <col min="3" max="3" width="27.855468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122.25" customHeight="1" x14ac:dyDescent="0.25">
      <c r="A5" s="19" t="s">
        <v>158</v>
      </c>
      <c r="B5" s="400" t="s">
        <v>286</v>
      </c>
      <c r="C5" s="401"/>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114" x14ac:dyDescent="0.25">
      <c r="A9" s="2" t="s">
        <v>13</v>
      </c>
      <c r="B9" s="2" t="s">
        <v>142</v>
      </c>
      <c r="C9" s="2" t="s">
        <v>287</v>
      </c>
      <c r="D9" s="2" t="s">
        <v>288</v>
      </c>
      <c r="E9" s="167" t="str">
        <f>+CONCATENATE(B9," ",C9," ",D9)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289</v>
      </c>
      <c r="D10" s="2" t="s">
        <v>290</v>
      </c>
      <c r="E10" s="167" t="str">
        <f t="shared" ref="E10:E28" si="0">+CONCATENATE(B10," ",C10," ",D10)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0" sqref="A10"/>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SEGURIDAD DEL PACIENTE</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14" x14ac:dyDescent="0.25">
      <c r="A9" s="31" t="str">
        <f>'2 CONTEXTO E IDENTIFICACIÓN'!A9</f>
        <v>R1</v>
      </c>
      <c r="B9" s="217"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219">
        <v>60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G9" sqref="G9:G13"/>
    </sheetView>
  </sheetViews>
  <sheetFormatPr baseColWidth="10" defaultColWidth="14.28515625" defaultRowHeight="12.75" x14ac:dyDescent="0.25"/>
  <cols>
    <col min="1" max="1" width="13.7109375" style="87" customWidth="1"/>
    <col min="2" max="2" width="46.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SEGURIDAD DEL PACIENTE</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89.25"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76.5"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A16" sqref="A16:A19"/>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28" style="55" customWidth="1"/>
    <col min="7" max="7" width="42.5703125" style="55" customWidth="1"/>
    <col min="8" max="8" width="36.28515625" style="55" customWidth="1"/>
    <col min="9" max="9" width="60.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SEGURIDAD DEL PACIENTE</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14.75" thickBot="1" x14ac:dyDescent="0.3">
      <c r="A8" s="437" t="str">
        <f>'2 CONTEXTO E IDENTIFICACIÓN'!A9</f>
        <v>R1</v>
      </c>
      <c r="B8" s="440"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8" s="443">
        <f>+'3 PROBABIL E IMPACTO INHERENTE'!E9</f>
        <v>0.6</v>
      </c>
      <c r="D8" s="446">
        <f>+'3 PROBABIL E IMPACTO INHERENTE'!M9</f>
        <v>0.4</v>
      </c>
      <c r="E8" s="68">
        <v>1</v>
      </c>
      <c r="F8" s="71" t="s">
        <v>291</v>
      </c>
      <c r="G8" s="71" t="s">
        <v>292</v>
      </c>
      <c r="H8" s="71" t="s">
        <v>293</v>
      </c>
      <c r="I8" s="318" t="str">
        <f t="shared" ref="I8:I39" si="0">+CONCATENATE(F8," ",G8," ",H8)</f>
        <v>Profesional Universitaria de Seguridad del Paciente, realiza revisión por muestreo por cada persona para verificar si está correctamente realizado y también retroalimentación al equipo encargado de realizar el análisis,  con el fin de cumplir la normatividad, (resolución 3100 de 2019 y resolución 256 del 2016), identificar acciones inseguras en la prestación del servicio y generar acciones de mejora para disminuir el impacto en la organización.</v>
      </c>
      <c r="J8" s="5" t="s">
        <v>107</v>
      </c>
      <c r="K8" s="64">
        <f>+IF(J8='11 FORMULAS'!$E$4,'11 FORMULAS'!$F$4,IF(J8='11 FORMULAS'!$E$5,'11 FORMULAS'!$F$5,IF(J8='11 FORMULAS'!$E$6,'11 FORMULAS'!$F$6,"")))</f>
        <v>0.15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0.3</v>
      </c>
      <c r="S8" s="333">
        <f>IF(L8='11 FORMULAS'!$P$5,C8-(C8*R8),C8)</f>
        <v>0.42</v>
      </c>
      <c r="T8" s="333">
        <f>IF(L8='11 FORMULAS'!$P$6,D8-(D8*R8),D8)</f>
        <v>0.4</v>
      </c>
      <c r="U8" s="431">
        <f>+IF(S11="","",S11)</f>
        <v>0.42</v>
      </c>
      <c r="V8" s="434">
        <f>+IF(T11="","",T11)</f>
        <v>0.4</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0.42</v>
      </c>
      <c r="T9" s="334">
        <f>IF(L9='11 FORMULAS'!$P$6,T8-(T8*R9),T8)</f>
        <v>0.4</v>
      </c>
      <c r="U9" s="432"/>
      <c r="V9" s="435"/>
      <c r="X9" s="42" t="s">
        <v>61</v>
      </c>
      <c r="Y9" s="36">
        <v>0.61</v>
      </c>
      <c r="Z9" s="35">
        <v>0.8</v>
      </c>
    </row>
    <row r="10" spans="1:26" ht="24.75"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0.42</v>
      </c>
      <c r="T10" s="334">
        <f>IF(L10='11 FORMULAS'!$P$6,T9-(T9*R10),T9)</f>
        <v>0.4</v>
      </c>
      <c r="U10" s="432"/>
      <c r="V10" s="435"/>
      <c r="X10" s="43" t="s">
        <v>62</v>
      </c>
      <c r="Y10" s="36">
        <v>0.81</v>
      </c>
      <c r="Z10" s="35">
        <v>1</v>
      </c>
    </row>
    <row r="11" spans="1:26" ht="21.75"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0.42</v>
      </c>
      <c r="T11" s="335">
        <f>IF(L11='11 FORMULAS'!$P$6,T10-(T10*R11),T10)</f>
        <v>0.4</v>
      </c>
      <c r="U11" s="433"/>
      <c r="V11" s="436"/>
      <c r="X11" s="44"/>
      <c r="Y11" s="45"/>
      <c r="Z11" s="46"/>
    </row>
    <row r="12" spans="1:26" ht="114" customHeight="1" x14ac:dyDescent="0.25">
      <c r="A12" s="437" t="str">
        <f>'2 CONTEXTO E IDENTIFICACIÓN'!A10</f>
        <v>R2</v>
      </c>
      <c r="B12" s="440"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2" s="443">
        <f>+'3 PROBABIL E IMPACTO INHERENTE'!E10</f>
        <v>0.6</v>
      </c>
      <c r="D12" s="446">
        <f>+'3 PROBABIL E IMPACTO INHERENTE'!M10</f>
        <v>0.6</v>
      </c>
      <c r="E12" s="68">
        <v>1</v>
      </c>
      <c r="F12" s="71" t="s">
        <v>294</v>
      </c>
      <c r="G12" s="71" t="s">
        <v>295</v>
      </c>
      <c r="H12" s="71" t="s">
        <v>296</v>
      </c>
      <c r="I12" s="318" t="str">
        <f t="shared" si="0"/>
        <v>Profesional Universitaria de Seguridad del Paciente y apoyo a SP, realizan revisión de instrumentos diligenciados, jornadas de estandarización de conceptos y retroalimentación al equipo de trabajo, con el fin de generar datos adecuados frente a la adherencia de cada servicio.</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31">
        <f>+IF(S15="","",S15)</f>
        <v>0.36</v>
      </c>
      <c r="V12" s="434">
        <f>+IF(T15="","",T15)</f>
        <v>0.6</v>
      </c>
      <c r="X12" s="329"/>
      <c r="Y12" s="330"/>
      <c r="Z12" s="330"/>
    </row>
    <row r="13" spans="1:26" ht="15" x14ac:dyDescent="0.25">
      <c r="A13" s="438"/>
      <c r="B13" s="441"/>
      <c r="C13" s="444"/>
      <c r="D13" s="44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0.6</v>
      </c>
      <c r="U13" s="432"/>
      <c r="V13" s="435"/>
      <c r="X13" s="329"/>
      <c r="Y13" s="330"/>
      <c r="Z13" s="330"/>
    </row>
    <row r="14" spans="1:26" ht="16.5" customHeight="1" x14ac:dyDescent="0.25">
      <c r="A14" s="438"/>
      <c r="B14" s="441"/>
      <c r="C14" s="444"/>
      <c r="D14" s="44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v>
      </c>
      <c r="U14" s="432"/>
      <c r="V14" s="435"/>
      <c r="X14" s="329"/>
      <c r="Y14" s="330"/>
      <c r="Z14" s="330"/>
    </row>
    <row r="15" spans="1:26" ht="25.5" customHeight="1"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v>
      </c>
      <c r="U15" s="433"/>
      <c r="V15" s="436"/>
    </row>
    <row r="16" spans="1:26" ht="15" x14ac:dyDescent="0.25">
      <c r="A16" s="437" t="str">
        <f>'2 CONTEXTO E IDENTIFICACIÓN'!A11</f>
        <v>R3</v>
      </c>
      <c r="B16" s="440" t="str">
        <f>+'2 CONTEXTO E IDENTIFICACIÓN'!E11</f>
        <v xml:space="preserve">  </v>
      </c>
      <c r="C16" s="443" t="str">
        <f>+'3 PROBABIL E IMPACTO INHERENTE'!E11</f>
        <v/>
      </c>
      <c r="D16" s="44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1" t="str">
        <f>+IF(S19="","",S19)</f>
        <v/>
      </c>
      <c r="V16" s="434" t="str">
        <f>+IF(T19="","",T19)</f>
        <v/>
      </c>
      <c r="X16" s="329"/>
      <c r="Y16" s="330"/>
      <c r="Z16" s="330"/>
    </row>
    <row r="17" spans="1:26" ht="29.45"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3"/>
      <c r="V19" s="436"/>
    </row>
    <row r="20" spans="1:26" ht="29.45" customHeight="1" x14ac:dyDescent="0.25">
      <c r="A20" s="437" t="str">
        <f>'2 CONTEXTO E IDENTIFICACIÓN'!A12</f>
        <v>R4</v>
      </c>
      <c r="B20" s="440" t="str">
        <f>+'2 CONTEXTO E IDENTIFICACIÓN'!E12</f>
        <v xml:space="preserve">  </v>
      </c>
      <c r="C20" s="443" t="str">
        <f>+'3 PROBABIL E IMPACTO INHERENTE'!E12</f>
        <v/>
      </c>
      <c r="D20" s="44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1" t="str">
        <f>+IF(S23="","",S23)</f>
        <v/>
      </c>
      <c r="V20" s="434" t="str">
        <f>+IF(T23="","",T23)</f>
        <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3"/>
      <c r="V23" s="436"/>
    </row>
    <row r="24" spans="1:26" ht="29.45" customHeight="1" x14ac:dyDescent="0.25">
      <c r="A24" s="437" t="str">
        <f>'2 CONTEXTO E IDENTIFICACIÓN'!A13</f>
        <v>R5</v>
      </c>
      <c r="B24" s="440" t="str">
        <f>+'2 CONTEXTO E IDENTIFICACIÓN'!E13</f>
        <v xml:space="preserve">  </v>
      </c>
      <c r="C24" s="443" t="str">
        <f>+'3 PROBABIL E IMPACTO INHERENTE'!E13</f>
        <v/>
      </c>
      <c r="D24" s="44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1" t="str">
        <f>+IF(S27="","",S27)</f>
        <v/>
      </c>
      <c r="V24" s="434" t="str">
        <f>+IF(T27="","",T27)</f>
        <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A10" sqref="A10"/>
    </sheetView>
  </sheetViews>
  <sheetFormatPr baseColWidth="10" defaultColWidth="14.28515625" defaultRowHeight="12.75" x14ac:dyDescent="0.25"/>
  <cols>
    <col min="1" max="1" width="11.5703125" style="87" customWidth="1"/>
    <col min="2" max="2" width="41"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SEGURIDAD DEL PACIENTE</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35">
        <f>+'5 VALORACIÓN DEL CONTROL'!S11</f>
        <v>0.42</v>
      </c>
      <c r="D9" s="106">
        <f>+'5 VALORACIÓN DEL CONTROL'!T11</f>
        <v>0.4</v>
      </c>
      <c r="E9" s="136" t="str">
        <f>+IF(C9=0,"",IF(C9&lt;=$R$13,$S$13,IF(C9&lt;=$R$12,$S$12,IF(C9&lt;=$R$11,$S$11,IF(C9&lt;=$R$10,$S$10,IF(C9&lt;=$R$9,$S$9,""))))))</f>
        <v>Media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35">
        <f>+'5 VALORACIÓN DEL CONTROL'!S15</f>
        <v>0.36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R1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SEGURIDAD DEL PACIENTE</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R1                   </v>
      </c>
      <c r="E12" s="112" t="str">
        <f>+'4 MAPA CALOR INHERENTE'!K11</f>
        <v xml:space="preserve"> R2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R1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B14" sqref="B14"/>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7.285156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SEGURIDAD DEL PACIENTE</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92.25" customHeight="1"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0.42</v>
      </c>
      <c r="I9" s="106">
        <f>+'6 MAPA CALOR RESIDUAL'!D9</f>
        <v>0.4</v>
      </c>
      <c r="J9" s="136" t="str">
        <f>+'6 MAPA CALOR RESIDUAL'!E9</f>
        <v>Media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44562</v>
      </c>
      <c r="T9" s="340">
        <v>44926</v>
      </c>
      <c r="U9" s="233" t="s">
        <v>298</v>
      </c>
      <c r="V9" s="233"/>
      <c r="W9" s="233"/>
      <c r="X9" s="233"/>
      <c r="Y9" s="233"/>
      <c r="Z9" s="233" t="s">
        <v>145</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0.36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297</v>
      </c>
      <c r="S10" s="340">
        <v>44562</v>
      </c>
      <c r="T10" s="340">
        <v>44926</v>
      </c>
      <c r="U10" s="233" t="s">
        <v>299</v>
      </c>
      <c r="V10" s="233"/>
      <c r="W10" s="233"/>
      <c r="X10" s="233"/>
      <c r="Y10" s="233"/>
      <c r="Z10" s="233" t="s">
        <v>145</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SEGURIDAD DEL PACIENTE</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2023-06-09T16:50:03Z</dcterms:modified>
</cp:coreProperties>
</file>