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D:\EDUARDO NOGUERA\EDUARDO NOGUERA\2. OBRAS DE MEJORAMIENTO DE LAS CONDICIONES FISICAS\"/>
    </mc:Choice>
  </mc:AlternateContent>
  <xr:revisionPtr revIDLastSave="0" documentId="13_ncr:1_{0989564E-1FCE-4A03-A185-A31629D67C2C}" xr6:coauthVersionLast="47" xr6:coauthVersionMax="47" xr10:uidLastSave="{00000000-0000-0000-0000-000000000000}"/>
  <bookViews>
    <workbookView xWindow="-120" yWindow="-120" windowWidth="29040" windowHeight="15840" xr2:uid="{00000000-000D-0000-FFFF-FFFF00000000}"/>
  </bookViews>
  <sheets>
    <sheet name="SIP-133-202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3" i="1" l="1"/>
  <c r="H52" i="1"/>
  <c r="H51" i="1"/>
  <c r="H50" i="1"/>
  <c r="H49" i="1"/>
  <c r="H48" i="1"/>
  <c r="H47" i="1"/>
  <c r="D43" i="1"/>
  <c r="D42" i="1"/>
  <c r="A32" i="1"/>
  <c r="A33" i="1" s="1"/>
  <c r="A34" i="1" s="1"/>
  <c r="A35" i="1" s="1"/>
  <c r="A36" i="1" s="1"/>
  <c r="A37" i="1" s="1"/>
  <c r="A24" i="1"/>
  <c r="A25" i="1" s="1"/>
  <c r="A26" i="1" s="1"/>
  <c r="A27" i="1" s="1"/>
  <c r="A28" i="1" s="1"/>
  <c r="D17" i="1"/>
  <c r="A17" i="1"/>
  <c r="D16" i="1"/>
  <c r="A9" i="1"/>
  <c r="A5" i="1"/>
</calcChain>
</file>

<file path=xl/sharedStrings.xml><?xml version="1.0" encoding="utf-8"?>
<sst xmlns="http://schemas.openxmlformats.org/spreadsheetml/2006/main" count="92" uniqueCount="64">
  <si>
    <t>ITEM</t>
  </si>
  <si>
    <t xml:space="preserve">DESCRIPCIÓN </t>
  </si>
  <si>
    <t>CANTIDAD</t>
  </si>
  <si>
    <t>UNIDAD DE MEDIDA</t>
  </si>
  <si>
    <t>VALOR UNITARIO</t>
  </si>
  <si>
    <t>IVA</t>
  </si>
  <si>
    <t>VALOR UNITARIO + IVA</t>
  </si>
  <si>
    <t>VALOR TOTAL IVA INCLUIDO</t>
  </si>
  <si>
    <t>UND</t>
  </si>
  <si>
    <t>COSTO DIRECTO</t>
  </si>
  <si>
    <t>Administración</t>
  </si>
  <si>
    <t>Imprevisto</t>
  </si>
  <si>
    <t>Utilidad</t>
  </si>
  <si>
    <t>IVA sobre Utilidad</t>
  </si>
  <si>
    <t>COSTOS TOTALES</t>
  </si>
  <si>
    <t>OBRAS PRELIMINARES</t>
  </si>
  <si>
    <t xml:space="preserve">Cerramiento perimetral en polisombra incluye estructura en madera </t>
  </si>
  <si>
    <t>ML</t>
  </si>
  <si>
    <t>Demolicion de muerto en concreto 1,25x0,75m e=20cm, Incluye desalojo de material sobrante</t>
  </si>
  <si>
    <t xml:space="preserve">Localizacion y replanteo </t>
  </si>
  <si>
    <t>M2</t>
  </si>
  <si>
    <t>ESTRUCTURA METÁLICA</t>
  </si>
  <si>
    <t>Suministro e instalacion de tubo estructual y perlin PHR. Incluye pintura anticorrosica y acabdo en pintura esmalte .</t>
  </si>
  <si>
    <t>KG</t>
  </si>
  <si>
    <t>Suministro e instalación Cubierta en policarbonato alveolar control solar incluye estructura y  accesorios. Pérgola sobre modulo .</t>
  </si>
  <si>
    <t>Suministro e instalacion de persiana</t>
  </si>
  <si>
    <t>CUBIERTA Y CIELO RASO</t>
  </si>
  <si>
    <t>Suministro e instalacion de teja tipo termoacustica upvc</t>
  </si>
  <si>
    <t xml:space="preserve">Suministro e instalacion de teja traslucida policarbonato upvc </t>
  </si>
  <si>
    <t xml:space="preserve">Suministro e instalacion de cielo raso en dry wall, incluye estructura estuco y pintura </t>
  </si>
  <si>
    <t>MAMPOSTERÍA Y ACABADOS</t>
  </si>
  <si>
    <t xml:space="preserve">Suministro e instalacion Muro en superboard 8m.m, incluye estructura estuco y pintura. </t>
  </si>
  <si>
    <t>Suministro e instalacion pintura tipo 1 sobre paramento exterior</t>
  </si>
  <si>
    <t>PISOS, GUARDAESCOBAS Y ENCHAPES</t>
  </si>
  <si>
    <t>Suministro e instalacion de piso en granito pulido</t>
  </si>
  <si>
    <t>Suministro e instalacion de piso en granito lavado</t>
  </si>
  <si>
    <t xml:space="preserve">Suministro e instalacion guardaescoba en pvc </t>
  </si>
  <si>
    <t>INSTALACIONES HIDROSANITARIAS</t>
  </si>
  <si>
    <t>Suministro e instalacion de red hidraulica 1/2"</t>
  </si>
  <si>
    <t>Suministro e instalacion puntos hidraulicos de 1/2"</t>
  </si>
  <si>
    <t>Suminsitro e instalacion de lavamanos</t>
  </si>
  <si>
    <t>Suministro e instalacion de llaves de paso</t>
  </si>
  <si>
    <t>Suministro e instalacion de acometida a red principal</t>
  </si>
  <si>
    <t>Suministro e instalacion de red sanitaria 2"</t>
  </si>
  <si>
    <t>Punto sanitario de 2"</t>
  </si>
  <si>
    <t xml:space="preserve">INSTALACIONES ELÉCTRICAS Y DATOS
</t>
  </si>
  <si>
    <t xml:space="preserve">Suministro e instalacion salida punto de datos </t>
  </si>
  <si>
    <t>Suministro e instalacion de tuberia y accesorios EMT para red de datos</t>
  </si>
  <si>
    <t>Suministro e instalacion salida toma corriente doble, con polo tierra regulado. Longitud promedio 10m</t>
  </si>
  <si>
    <t>Suministro e instalacion salida para lampara LED</t>
  </si>
  <si>
    <t>Suministro e instalacion salida para interruptor sencillo</t>
  </si>
  <si>
    <t xml:space="preserve">Suministro e instalacion de Luminaria LED </t>
  </si>
  <si>
    <t xml:space="preserve">Suministro e instalacion de tablero electrico 6 circuitos , incluye cable breakers y accesorios </t>
  </si>
  <si>
    <t>SUMINISTRO E INSTALACION DE RED  DE OXIGENO</t>
  </si>
  <si>
    <t xml:space="preserve">Suministro e instalación de punto de oxigeno incluye valvulas y accesorios . </t>
  </si>
  <si>
    <t>Suministro e instalacion de escotillas  para inspeccion de valvulas de red de oxigeno</t>
  </si>
  <si>
    <t>CARPINTERIA METÁLICA</t>
  </si>
  <si>
    <t>Suministro e instalacion de ventana interior con marco en perfileria tubular  de aluminio anonizado de color blanco, hoja con estructura perimetral en perfileria tubular de aluminio.</t>
  </si>
  <si>
    <t xml:space="preserve">Suministro e instalacion de puerta sencilla de apertura batiente con marco en perfileria tubular de aluminio anonizado de color blanco, hoja con estructura perimetral en perfileria tubular de aluminio incluye luceta superior en vidrio 5m.m </t>
  </si>
  <si>
    <t xml:space="preserve">ASEO GENERAL </t>
  </si>
  <si>
    <t xml:space="preserve">Aseo general de la obra </t>
  </si>
  <si>
    <t>GBL</t>
  </si>
  <si>
    <t xml:space="preserve">Plan de manejo ambiental protocolo de bioseguridad </t>
  </si>
  <si>
    <t>SOLICITUD DE COTIZACIÓN No. SIP-133-2023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</si>
</sst>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 #,##0_-;\-&quot;$&quot;\ * #,##0_-;_-&quot;$&quot;\ * &quot;-&quot;_-;_-@_-"/>
    <numFmt numFmtId="44" formatCode="_-&quot;$&quot;\ * #,##0.00_-;\-&quot;$&quot;\ * #,##0.00_-;_-&quot;$&quot;\ * &quot;-&quot;??_-;_-@_-"/>
    <numFmt numFmtId="164" formatCode="_-* #,##0.00\ _€_-;\-* #,##0.00\ _€_-;_-* &quot;-&quot;??\ _€_-;_-@"/>
    <numFmt numFmtId="165" formatCode="_(* #,##0.00_);_(* \(#,##0.00\);_(* &quot;-&quot;??_);_(@_)"/>
    <numFmt numFmtId="166" formatCode="_-&quot;$&quot;\ * #,##0.00_-;\-&quot;$&quot;\ * #,##0.00_-;_-&quot;$&quot;\ * &quot;-&quot;_-;_-@_-"/>
  </numFmts>
  <fonts count="11" x14ac:knownFonts="1">
    <font>
      <sz val="11"/>
      <color theme="1"/>
      <name val="Calibri"/>
      <family val="2"/>
      <scheme val="minor"/>
    </font>
    <font>
      <sz val="11"/>
      <color theme="1"/>
      <name val="Calibri"/>
      <family val="2"/>
      <scheme val="minor"/>
    </font>
    <font>
      <b/>
      <sz val="10"/>
      <color theme="0"/>
      <name val="Franklin Gothic Medium"/>
      <family val="2"/>
    </font>
    <font>
      <sz val="10"/>
      <color theme="1"/>
      <name val="Franklin Gothic Medium"/>
      <family val="2"/>
    </font>
    <font>
      <sz val="10"/>
      <color rgb="FFFFFFFF"/>
      <name val="Franklin Gothic Medium"/>
      <family val="2"/>
    </font>
    <font>
      <sz val="11"/>
      <color rgb="FF000000"/>
      <name val="Calibri"/>
      <family val="2"/>
    </font>
    <font>
      <sz val="10"/>
      <name val="Franklin Gothic Medium"/>
      <family val="2"/>
    </font>
    <font>
      <sz val="9"/>
      <color rgb="FF000000"/>
      <name val="Franklin Gothic Medium"/>
      <family val="2"/>
    </font>
    <font>
      <sz val="10"/>
      <name val="Arial"/>
      <family val="2"/>
    </font>
    <font>
      <b/>
      <sz val="10"/>
      <name val="Franklin Gothic Medium"/>
      <family val="2"/>
    </font>
    <font>
      <b/>
      <sz val="9"/>
      <color rgb="FF000000"/>
      <name val="Franklin Gothic Medium"/>
      <family val="2"/>
    </font>
  </fonts>
  <fills count="9">
    <fill>
      <patternFill patternType="none"/>
    </fill>
    <fill>
      <patternFill patternType="gray125"/>
    </fill>
    <fill>
      <patternFill patternType="solid">
        <fgColor theme="8" tint="-0.499984740745262"/>
        <bgColor indexed="64"/>
      </patternFill>
    </fill>
    <fill>
      <patternFill patternType="solid">
        <fgColor rgb="FF1F3864"/>
        <bgColor indexed="64"/>
      </patternFill>
    </fill>
    <fill>
      <patternFill patternType="solid">
        <fgColor theme="0" tint="-0.249977111117893"/>
        <bgColor indexed="64"/>
      </patternFill>
    </fill>
    <fill>
      <patternFill patternType="solid">
        <fgColor theme="0" tint="-0.249977111117893"/>
        <bgColor rgb="FFD8D8D8"/>
      </patternFill>
    </fill>
    <fill>
      <patternFill patternType="solid">
        <fgColor rgb="FFFFFFFF"/>
        <bgColor indexed="64"/>
      </patternFill>
    </fill>
    <fill>
      <patternFill patternType="solid">
        <fgColor theme="0"/>
        <bgColor indexed="64"/>
      </patternFill>
    </fill>
    <fill>
      <patternFill patternType="solid">
        <fgColor rgb="FFFFFFFF"/>
        <bgColor rgb="FFFFFFFF"/>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5" fillId="0" borderId="0"/>
    <xf numFmtId="0" fontId="8" fillId="0" borderId="0"/>
  </cellStyleXfs>
  <cellXfs count="30">
    <xf numFmtId="0" fontId="0" fillId="0" borderId="0" xfId="0"/>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5" borderId="1" xfId="2" applyFont="1" applyFill="1" applyBorder="1" applyAlignment="1">
      <alignment horizontal="left" wrapText="1"/>
    </xf>
    <xf numFmtId="0" fontId="9" fillId="4" borderId="1" xfId="2" applyFont="1" applyFill="1" applyBorder="1" applyAlignment="1">
      <alignment horizontal="center" vertical="center"/>
    </xf>
    <xf numFmtId="164" fontId="9" fillId="4" borderId="1" xfId="2" applyNumberFormat="1" applyFont="1" applyFill="1" applyBorder="1" applyAlignment="1">
      <alignment horizontal="center" vertical="center"/>
    </xf>
    <xf numFmtId="0" fontId="3" fillId="0" borderId="1" xfId="0" applyFont="1" applyBorder="1" applyAlignment="1">
      <alignment horizontal="center" vertical="center"/>
    </xf>
    <xf numFmtId="0" fontId="3" fillId="6" borderId="1" xfId="0" applyFont="1" applyFill="1" applyBorder="1" applyAlignment="1">
      <alignment vertical="center" wrapText="1"/>
    </xf>
    <xf numFmtId="0" fontId="6" fillId="7" borderId="1" xfId="0" applyFont="1" applyFill="1" applyBorder="1" applyAlignment="1">
      <alignment horizontal="center" vertical="center" wrapText="1"/>
    </xf>
    <xf numFmtId="165" fontId="6" fillId="7" borderId="1" xfId="2" applyNumberFormat="1" applyFont="1" applyFill="1" applyBorder="1" applyAlignment="1">
      <alignment horizontal="center" vertical="center"/>
    </xf>
    <xf numFmtId="165" fontId="6" fillId="0" borderId="1" xfId="2" applyNumberFormat="1" applyFont="1" applyBorder="1" applyAlignment="1">
      <alignment horizontal="center" vertical="center"/>
    </xf>
    <xf numFmtId="0" fontId="6" fillId="7" borderId="1" xfId="0" applyFont="1" applyFill="1" applyBorder="1" applyAlignment="1">
      <alignment vertical="center" wrapText="1"/>
    </xf>
    <xf numFmtId="0" fontId="9" fillId="4" borderId="1" xfId="2" applyFont="1" applyFill="1" applyBorder="1" applyAlignment="1">
      <alignment horizontal="left" wrapText="1"/>
    </xf>
    <xf numFmtId="165" fontId="6" fillId="4" borderId="1" xfId="2" applyNumberFormat="1" applyFont="1" applyFill="1" applyBorder="1" applyAlignment="1">
      <alignment horizontal="center" vertical="center"/>
    </xf>
    <xf numFmtId="0" fontId="3" fillId="6" borderId="1" xfId="0" quotePrefix="1" applyFont="1" applyFill="1" applyBorder="1" applyAlignment="1">
      <alignment vertical="center" wrapText="1"/>
    </xf>
    <xf numFmtId="0" fontId="9" fillId="4" borderId="1" xfId="2" applyFont="1" applyFill="1" applyBorder="1" applyAlignment="1">
      <alignment horizontal="left"/>
    </xf>
    <xf numFmtId="0" fontId="9" fillId="0" borderId="1" xfId="2" applyFont="1" applyBorder="1"/>
    <xf numFmtId="9" fontId="9" fillId="0" borderId="1" xfId="2" applyNumberFormat="1" applyFont="1" applyBorder="1" applyAlignment="1">
      <alignment horizontal="center"/>
    </xf>
    <xf numFmtId="164" fontId="8" fillId="0" borderId="1" xfId="2" applyNumberFormat="1" applyFont="1" applyBorder="1" applyAlignment="1">
      <alignment horizontal="center"/>
    </xf>
    <xf numFmtId="44" fontId="6" fillId="7" borderId="1" xfId="1" applyFont="1" applyFill="1" applyBorder="1" applyAlignment="1">
      <alignment horizontal="center" vertical="center"/>
    </xf>
    <xf numFmtId="44" fontId="6" fillId="4" borderId="1" xfId="1" applyFont="1" applyFill="1" applyBorder="1" applyAlignment="1">
      <alignment horizontal="center" vertical="center"/>
    </xf>
    <xf numFmtId="166" fontId="10" fillId="8" borderId="2" xfId="2" applyNumberFormat="1" applyFont="1" applyFill="1" applyBorder="1" applyAlignment="1">
      <alignment horizontal="center" vertical="center" wrapText="1"/>
    </xf>
    <xf numFmtId="42" fontId="7" fillId="8" borderId="2" xfId="2" applyNumberFormat="1" applyFont="1" applyFill="1" applyBorder="1" applyAlignment="1">
      <alignment horizontal="center" vertical="center" wrapText="1"/>
    </xf>
    <xf numFmtId="42" fontId="10" fillId="0" borderId="1" xfId="2" applyNumberFormat="1" applyFont="1" applyBorder="1" applyAlignment="1">
      <alignment horizontal="center" vertical="center" wrapText="1"/>
    </xf>
    <xf numFmtId="0" fontId="9" fillId="0" borderId="3" xfId="2" applyFont="1" applyBorder="1" applyAlignment="1">
      <alignment horizontal="right"/>
    </xf>
    <xf numFmtId="0" fontId="9" fillId="0" borderId="4" xfId="2" applyFont="1" applyBorder="1" applyAlignment="1">
      <alignment horizontal="right"/>
    </xf>
    <xf numFmtId="0" fontId="9" fillId="0" borderId="5" xfId="2" applyFont="1" applyBorder="1" applyAlignment="1">
      <alignment horizontal="right"/>
    </xf>
    <xf numFmtId="0" fontId="2" fillId="2" borderId="1" xfId="0" applyFont="1" applyFill="1" applyBorder="1" applyAlignment="1">
      <alignment horizontal="center" vertical="center"/>
    </xf>
  </cellXfs>
  <cellStyles count="4">
    <cellStyle name="Moneda" xfId="1" builtinId="4"/>
    <cellStyle name="Normal" xfId="0" builtinId="0"/>
    <cellStyle name="Normal 2" xfId="2" xr:uid="{30AB5E29-A34C-4EF3-8271-20F801720697}"/>
    <cellStyle name="Normal 6" xfId="3" xr:uid="{D29A12A5-4AB5-43A0-B5D5-0D9297DEFA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4"/>
  <sheetViews>
    <sheetView showGridLines="0" tabSelected="1" zoomScale="115" zoomScaleNormal="115" workbookViewId="0">
      <selection activeCell="C2" sqref="C2"/>
    </sheetView>
  </sheetViews>
  <sheetFormatPr baseColWidth="10" defaultColWidth="0" defaultRowHeight="15" zeroHeight="1" x14ac:dyDescent="0.25"/>
  <cols>
    <col min="1" max="1" width="5.5703125" bestFit="1" customWidth="1"/>
    <col min="2" max="2" width="88.7109375" customWidth="1"/>
    <col min="3" max="3" width="10.85546875" bestFit="1" customWidth="1"/>
    <col min="4" max="7" width="11.42578125" customWidth="1"/>
    <col min="8" max="8" width="19.7109375" bestFit="1" customWidth="1"/>
    <col min="9" max="16384" width="11.42578125" hidden="1"/>
  </cols>
  <sheetData>
    <row r="1" spans="1:8" x14ac:dyDescent="0.25">
      <c r="A1" s="29" t="s">
        <v>63</v>
      </c>
      <c r="B1" s="29"/>
      <c r="C1" s="29"/>
      <c r="D1" s="29"/>
      <c r="E1" s="29"/>
      <c r="F1" s="29"/>
      <c r="G1" s="29"/>
      <c r="H1" s="29"/>
    </row>
    <row r="2" spans="1:8" ht="40.5" x14ac:dyDescent="0.25">
      <c r="A2" s="1" t="s">
        <v>0</v>
      </c>
      <c r="B2" s="2" t="s">
        <v>1</v>
      </c>
      <c r="C2" s="2" t="s">
        <v>3</v>
      </c>
      <c r="D2" s="2" t="s">
        <v>2</v>
      </c>
      <c r="E2" s="3" t="s">
        <v>4</v>
      </c>
      <c r="F2" s="3" t="s">
        <v>5</v>
      </c>
      <c r="G2" s="3" t="s">
        <v>6</v>
      </c>
      <c r="H2" s="3" t="s">
        <v>7</v>
      </c>
    </row>
    <row r="3" spans="1:8" x14ac:dyDescent="0.25">
      <c r="A3" s="4">
        <v>1</v>
      </c>
      <c r="B3" s="5" t="s">
        <v>15</v>
      </c>
      <c r="C3" s="6"/>
      <c r="D3" s="7"/>
      <c r="E3" s="7"/>
      <c r="F3" s="7"/>
      <c r="G3" s="7"/>
      <c r="H3" s="7"/>
    </row>
    <row r="4" spans="1:8" x14ac:dyDescent="0.25">
      <c r="A4" s="8">
        <v>1.1000000000000001</v>
      </c>
      <c r="B4" s="9" t="s">
        <v>16</v>
      </c>
      <c r="C4" s="10" t="s">
        <v>17</v>
      </c>
      <c r="D4" s="11">
        <v>14</v>
      </c>
      <c r="E4" s="21"/>
      <c r="F4" s="21"/>
      <c r="G4" s="21"/>
      <c r="H4" s="21"/>
    </row>
    <row r="5" spans="1:8" ht="25.5" customHeight="1" x14ac:dyDescent="0.25">
      <c r="A5" s="8">
        <f t="shared" ref="A5:A9" si="0">+A4+0.1</f>
        <v>1.2000000000000002</v>
      </c>
      <c r="B5" s="9" t="s">
        <v>18</v>
      </c>
      <c r="C5" s="10" t="s">
        <v>8</v>
      </c>
      <c r="D5" s="11">
        <v>1</v>
      </c>
      <c r="E5" s="21"/>
      <c r="F5" s="21"/>
      <c r="G5" s="21"/>
      <c r="H5" s="21"/>
    </row>
    <row r="6" spans="1:8" x14ac:dyDescent="0.25">
      <c r="A6" s="8">
        <v>1.3</v>
      </c>
      <c r="B6" s="9" t="s">
        <v>19</v>
      </c>
      <c r="C6" s="12" t="s">
        <v>20</v>
      </c>
      <c r="D6" s="11">
        <v>70</v>
      </c>
      <c r="E6" s="21"/>
      <c r="F6" s="21"/>
      <c r="G6" s="21"/>
      <c r="H6" s="21"/>
    </row>
    <row r="7" spans="1:8" x14ac:dyDescent="0.25">
      <c r="A7" s="4">
        <v>2</v>
      </c>
      <c r="B7" s="5" t="s">
        <v>21</v>
      </c>
      <c r="C7" s="6"/>
      <c r="D7" s="7"/>
      <c r="E7" s="7"/>
      <c r="F7" s="7"/>
      <c r="G7" s="7"/>
      <c r="H7" s="7"/>
    </row>
    <row r="8" spans="1:8" ht="27" x14ac:dyDescent="0.25">
      <c r="A8" s="8">
        <v>2.1</v>
      </c>
      <c r="B8" s="9" t="s">
        <v>22</v>
      </c>
      <c r="C8" s="10" t="s">
        <v>23</v>
      </c>
      <c r="D8" s="11">
        <v>621</v>
      </c>
      <c r="E8" s="21"/>
      <c r="F8" s="21"/>
      <c r="G8" s="21"/>
      <c r="H8" s="21"/>
    </row>
    <row r="9" spans="1:8" ht="27" x14ac:dyDescent="0.25">
      <c r="A9" s="8">
        <f t="shared" si="0"/>
        <v>2.2000000000000002</v>
      </c>
      <c r="B9" s="13" t="s">
        <v>24</v>
      </c>
      <c r="C9" s="10" t="s">
        <v>20</v>
      </c>
      <c r="D9" s="11">
        <v>28</v>
      </c>
      <c r="E9" s="21"/>
      <c r="F9" s="21"/>
      <c r="G9" s="21"/>
      <c r="H9" s="21"/>
    </row>
    <row r="10" spans="1:8" x14ac:dyDescent="0.25">
      <c r="A10" s="8"/>
      <c r="B10" s="13" t="s">
        <v>25</v>
      </c>
      <c r="C10" s="10" t="s">
        <v>17</v>
      </c>
      <c r="D10" s="11">
        <v>11.5</v>
      </c>
      <c r="E10" s="21"/>
      <c r="F10" s="21"/>
      <c r="G10" s="21"/>
      <c r="H10" s="21"/>
    </row>
    <row r="11" spans="1:8" x14ac:dyDescent="0.25">
      <c r="A11" s="4">
        <v>3</v>
      </c>
      <c r="B11" s="5" t="s">
        <v>26</v>
      </c>
      <c r="C11" s="6"/>
      <c r="D11" s="7"/>
      <c r="E11" s="7"/>
      <c r="F11" s="7"/>
      <c r="G11" s="7"/>
      <c r="H11" s="7"/>
    </row>
    <row r="12" spans="1:8" x14ac:dyDescent="0.25">
      <c r="A12" s="8">
        <v>3.1</v>
      </c>
      <c r="B12" s="9" t="s">
        <v>27</v>
      </c>
      <c r="C12" s="12" t="s">
        <v>20</v>
      </c>
      <c r="D12" s="11">
        <v>44</v>
      </c>
      <c r="E12" s="21"/>
      <c r="F12" s="21"/>
      <c r="G12" s="21"/>
      <c r="H12" s="21"/>
    </row>
    <row r="13" spans="1:8" x14ac:dyDescent="0.25">
      <c r="A13" s="8">
        <v>3.2</v>
      </c>
      <c r="B13" s="9" t="s">
        <v>28</v>
      </c>
      <c r="C13" s="12" t="s">
        <v>20</v>
      </c>
      <c r="D13" s="11">
        <v>6</v>
      </c>
      <c r="E13" s="21"/>
      <c r="F13" s="21"/>
      <c r="G13" s="21"/>
      <c r="H13" s="21"/>
    </row>
    <row r="14" spans="1:8" x14ac:dyDescent="0.25">
      <c r="A14" s="8">
        <v>3.3</v>
      </c>
      <c r="B14" s="9" t="s">
        <v>29</v>
      </c>
      <c r="C14" s="12" t="s">
        <v>20</v>
      </c>
      <c r="D14" s="11">
        <v>37</v>
      </c>
      <c r="E14" s="21"/>
      <c r="F14" s="21"/>
      <c r="G14" s="21"/>
      <c r="H14" s="21"/>
    </row>
    <row r="15" spans="1:8" x14ac:dyDescent="0.25">
      <c r="A15" s="4">
        <v>4</v>
      </c>
      <c r="B15" s="14" t="s">
        <v>30</v>
      </c>
      <c r="C15" s="15"/>
      <c r="D15" s="15"/>
      <c r="E15" s="15"/>
      <c r="F15" s="15"/>
      <c r="G15" s="15"/>
      <c r="H15" s="15"/>
    </row>
    <row r="16" spans="1:8" x14ac:dyDescent="0.25">
      <c r="A16" s="8">
        <v>4.0999999999999996</v>
      </c>
      <c r="B16" s="9" t="s">
        <v>31</v>
      </c>
      <c r="C16" s="12" t="s">
        <v>20</v>
      </c>
      <c r="D16" s="11">
        <f>(32.7*2.7)-(1.2*2.7)-(11.2*0.35)</f>
        <v>81.130000000000024</v>
      </c>
      <c r="E16" s="21"/>
      <c r="F16" s="21"/>
      <c r="G16" s="21"/>
      <c r="H16" s="21"/>
    </row>
    <row r="17" spans="1:8" x14ac:dyDescent="0.25">
      <c r="A17" s="8">
        <f>+A16+0.1</f>
        <v>4.1999999999999993</v>
      </c>
      <c r="B17" s="9" t="s">
        <v>32</v>
      </c>
      <c r="C17" s="12" t="s">
        <v>20</v>
      </c>
      <c r="D17" s="11">
        <f>15*2.7</f>
        <v>40.5</v>
      </c>
      <c r="E17" s="21"/>
      <c r="F17" s="21"/>
      <c r="G17" s="21"/>
      <c r="H17" s="21"/>
    </row>
    <row r="18" spans="1:8" x14ac:dyDescent="0.25">
      <c r="A18" s="4">
        <v>5</v>
      </c>
      <c r="B18" s="14" t="s">
        <v>33</v>
      </c>
      <c r="C18" s="15"/>
      <c r="D18" s="15"/>
      <c r="E18" s="15"/>
      <c r="F18" s="15"/>
      <c r="G18" s="15"/>
      <c r="H18" s="15"/>
    </row>
    <row r="19" spans="1:8" x14ac:dyDescent="0.25">
      <c r="A19" s="8">
        <v>5.0999999999999996</v>
      </c>
      <c r="B19" s="9" t="s">
        <v>34</v>
      </c>
      <c r="C19" s="12" t="s">
        <v>20</v>
      </c>
      <c r="D19" s="11">
        <v>37</v>
      </c>
      <c r="E19" s="21"/>
      <c r="F19" s="21"/>
      <c r="G19" s="21"/>
      <c r="H19" s="21"/>
    </row>
    <row r="20" spans="1:8" x14ac:dyDescent="0.25">
      <c r="A20" s="8"/>
      <c r="B20" s="9" t="s">
        <v>35</v>
      </c>
      <c r="C20" s="12" t="s">
        <v>20</v>
      </c>
      <c r="D20" s="11">
        <v>28</v>
      </c>
      <c r="E20" s="21"/>
      <c r="F20" s="21"/>
      <c r="G20" s="21"/>
      <c r="H20" s="21"/>
    </row>
    <row r="21" spans="1:8" x14ac:dyDescent="0.25">
      <c r="A21" s="8">
        <v>5.2</v>
      </c>
      <c r="B21" s="9" t="s">
        <v>36</v>
      </c>
      <c r="C21" s="12" t="s">
        <v>17</v>
      </c>
      <c r="D21" s="11">
        <v>30.5</v>
      </c>
      <c r="E21" s="21"/>
      <c r="F21" s="21"/>
      <c r="G21" s="21"/>
      <c r="H21" s="21"/>
    </row>
    <row r="22" spans="1:8" x14ac:dyDescent="0.25">
      <c r="A22" s="4">
        <v>6</v>
      </c>
      <c r="B22" s="14" t="s">
        <v>37</v>
      </c>
      <c r="C22" s="15"/>
      <c r="D22" s="15"/>
      <c r="E22" s="15"/>
      <c r="F22" s="15"/>
      <c r="G22" s="15"/>
      <c r="H22" s="15"/>
    </row>
    <row r="23" spans="1:8" x14ac:dyDescent="0.25">
      <c r="A23" s="8">
        <v>6.1</v>
      </c>
      <c r="B23" s="16" t="s">
        <v>38</v>
      </c>
      <c r="C23" s="12" t="s">
        <v>17</v>
      </c>
      <c r="D23" s="11">
        <v>8</v>
      </c>
      <c r="E23" s="21"/>
      <c r="F23" s="21"/>
      <c r="G23" s="21"/>
      <c r="H23" s="21"/>
    </row>
    <row r="24" spans="1:8" x14ac:dyDescent="0.25">
      <c r="A24" s="8">
        <f>+A23+0.1</f>
        <v>6.1999999999999993</v>
      </c>
      <c r="B24" s="9" t="s">
        <v>39</v>
      </c>
      <c r="C24" s="12" t="s">
        <v>8</v>
      </c>
      <c r="D24" s="11">
        <v>2</v>
      </c>
      <c r="E24" s="21"/>
      <c r="F24" s="21"/>
      <c r="G24" s="21"/>
      <c r="H24" s="21"/>
    </row>
    <row r="25" spans="1:8" x14ac:dyDescent="0.25">
      <c r="A25" s="8">
        <f t="shared" ref="A25:A28" si="1">+A24+0.1</f>
        <v>6.2999999999999989</v>
      </c>
      <c r="B25" s="9" t="s">
        <v>40</v>
      </c>
      <c r="C25" s="12" t="s">
        <v>8</v>
      </c>
      <c r="D25" s="11">
        <v>2</v>
      </c>
      <c r="E25" s="21"/>
      <c r="F25" s="21"/>
      <c r="G25" s="21"/>
      <c r="H25" s="21"/>
    </row>
    <row r="26" spans="1:8" x14ac:dyDescent="0.25">
      <c r="A26" s="8">
        <f t="shared" si="1"/>
        <v>6.3999999999999986</v>
      </c>
      <c r="B26" s="9" t="s">
        <v>41</v>
      </c>
      <c r="C26" s="12" t="s">
        <v>8</v>
      </c>
      <c r="D26" s="11">
        <v>2</v>
      </c>
      <c r="E26" s="21"/>
      <c r="F26" s="21"/>
      <c r="G26" s="21"/>
      <c r="H26" s="21"/>
    </row>
    <row r="27" spans="1:8" x14ac:dyDescent="0.25">
      <c r="A27" s="8">
        <f t="shared" si="1"/>
        <v>6.4999999999999982</v>
      </c>
      <c r="B27" s="9" t="s">
        <v>42</v>
      </c>
      <c r="C27" s="12" t="s">
        <v>8</v>
      </c>
      <c r="D27" s="11">
        <v>1</v>
      </c>
      <c r="E27" s="21"/>
      <c r="F27" s="21"/>
      <c r="G27" s="21"/>
      <c r="H27" s="21"/>
    </row>
    <row r="28" spans="1:8" x14ac:dyDescent="0.25">
      <c r="A28" s="8">
        <f t="shared" si="1"/>
        <v>6.5999999999999979</v>
      </c>
      <c r="B28" s="16" t="s">
        <v>43</v>
      </c>
      <c r="C28" s="12" t="s">
        <v>17</v>
      </c>
      <c r="D28" s="11">
        <v>8</v>
      </c>
      <c r="E28" s="21"/>
      <c r="F28" s="21"/>
      <c r="G28" s="21"/>
      <c r="H28" s="21"/>
    </row>
    <row r="29" spans="1:8" x14ac:dyDescent="0.25">
      <c r="A29" s="8">
        <v>6.7</v>
      </c>
      <c r="B29" s="16" t="s">
        <v>44</v>
      </c>
      <c r="C29" s="12" t="s">
        <v>8</v>
      </c>
      <c r="D29" s="11">
        <v>2</v>
      </c>
      <c r="E29" s="21"/>
      <c r="F29" s="21"/>
      <c r="G29" s="21"/>
      <c r="H29" s="21"/>
    </row>
    <row r="30" spans="1:8" x14ac:dyDescent="0.25">
      <c r="A30" s="4">
        <v>7</v>
      </c>
      <c r="B30" s="17" t="s">
        <v>45</v>
      </c>
      <c r="C30" s="15"/>
      <c r="D30" s="15"/>
      <c r="E30" s="15"/>
      <c r="F30" s="15"/>
      <c r="G30" s="15"/>
      <c r="H30" s="15"/>
    </row>
    <row r="31" spans="1:8" x14ac:dyDescent="0.25">
      <c r="A31" s="8">
        <v>7.1</v>
      </c>
      <c r="B31" s="16" t="s">
        <v>46</v>
      </c>
      <c r="C31" s="12" t="s">
        <v>8</v>
      </c>
      <c r="D31" s="11">
        <v>2</v>
      </c>
      <c r="E31" s="21"/>
      <c r="F31" s="21"/>
      <c r="G31" s="21"/>
      <c r="H31" s="21"/>
    </row>
    <row r="32" spans="1:8" x14ac:dyDescent="0.25">
      <c r="A32" s="8">
        <f>+A31+0.1</f>
        <v>7.1999999999999993</v>
      </c>
      <c r="B32" s="16" t="s">
        <v>47</v>
      </c>
      <c r="C32" s="12" t="s">
        <v>17</v>
      </c>
      <c r="D32" s="11">
        <v>25</v>
      </c>
      <c r="E32" s="21"/>
      <c r="F32" s="21"/>
      <c r="G32" s="21"/>
      <c r="H32" s="21"/>
    </row>
    <row r="33" spans="1:8" x14ac:dyDescent="0.25">
      <c r="A33" s="8">
        <f t="shared" ref="A33:A37" si="2">+A32+0.1</f>
        <v>7.2999999999999989</v>
      </c>
      <c r="B33" s="9" t="s">
        <v>48</v>
      </c>
      <c r="C33" s="12" t="s">
        <v>8</v>
      </c>
      <c r="D33" s="11">
        <v>6</v>
      </c>
      <c r="E33" s="21"/>
      <c r="F33" s="21"/>
      <c r="G33" s="21"/>
      <c r="H33" s="21"/>
    </row>
    <row r="34" spans="1:8" hidden="1" x14ac:dyDescent="0.25">
      <c r="A34" s="8">
        <f t="shared" si="2"/>
        <v>7.3999999999999986</v>
      </c>
      <c r="B34" s="16" t="s">
        <v>49</v>
      </c>
      <c r="C34" s="12" t="s">
        <v>8</v>
      </c>
      <c r="D34" s="11">
        <v>10</v>
      </c>
      <c r="E34" s="21"/>
      <c r="F34" s="21"/>
      <c r="G34" s="21"/>
      <c r="H34" s="21"/>
    </row>
    <row r="35" spans="1:8" hidden="1" x14ac:dyDescent="0.25">
      <c r="A35" s="8">
        <f t="shared" si="2"/>
        <v>7.4999999999999982</v>
      </c>
      <c r="B35" s="9" t="s">
        <v>50</v>
      </c>
      <c r="C35" s="12" t="s">
        <v>8</v>
      </c>
      <c r="D35" s="11">
        <v>4</v>
      </c>
      <c r="E35" s="21"/>
      <c r="F35" s="21"/>
      <c r="G35" s="21"/>
      <c r="H35" s="21"/>
    </row>
    <row r="36" spans="1:8" hidden="1" x14ac:dyDescent="0.25">
      <c r="A36" s="8">
        <f t="shared" si="2"/>
        <v>7.5999999999999979</v>
      </c>
      <c r="B36" s="9" t="s">
        <v>51</v>
      </c>
      <c r="C36" s="12" t="s">
        <v>8</v>
      </c>
      <c r="D36" s="11">
        <v>10</v>
      </c>
      <c r="E36" s="21"/>
      <c r="F36" s="21"/>
      <c r="G36" s="21"/>
      <c r="H36" s="21"/>
    </row>
    <row r="37" spans="1:8" hidden="1" x14ac:dyDescent="0.25">
      <c r="A37" s="8">
        <f t="shared" si="2"/>
        <v>7.6999999999999975</v>
      </c>
      <c r="B37" s="9" t="s">
        <v>52</v>
      </c>
      <c r="C37" s="12" t="s">
        <v>8</v>
      </c>
      <c r="D37" s="11">
        <v>1</v>
      </c>
      <c r="E37" s="21"/>
      <c r="F37" s="21"/>
      <c r="G37" s="21"/>
      <c r="H37" s="21"/>
    </row>
    <row r="38" spans="1:8" hidden="1" x14ac:dyDescent="0.25">
      <c r="A38" s="4">
        <v>8</v>
      </c>
      <c r="B38" s="14" t="s">
        <v>53</v>
      </c>
      <c r="C38" s="15"/>
      <c r="D38" s="15"/>
      <c r="E38" s="22"/>
      <c r="F38" s="22"/>
      <c r="G38" s="22"/>
      <c r="H38" s="22"/>
    </row>
    <row r="39" spans="1:8" x14ac:dyDescent="0.25">
      <c r="A39" s="8">
        <v>8.1</v>
      </c>
      <c r="B39" s="9" t="s">
        <v>54</v>
      </c>
      <c r="C39" s="12" t="s">
        <v>8</v>
      </c>
      <c r="D39" s="11">
        <v>2</v>
      </c>
      <c r="E39" s="21"/>
      <c r="F39" s="21"/>
      <c r="G39" s="21"/>
      <c r="H39" s="21"/>
    </row>
    <row r="40" spans="1:8" x14ac:dyDescent="0.25">
      <c r="A40" s="8">
        <v>8.1999999999999993</v>
      </c>
      <c r="B40" s="9" t="s">
        <v>55</v>
      </c>
      <c r="C40" s="12" t="s">
        <v>8</v>
      </c>
      <c r="D40" s="11">
        <v>2</v>
      </c>
      <c r="E40" s="21"/>
      <c r="F40" s="21"/>
      <c r="G40" s="21"/>
      <c r="H40" s="21"/>
    </row>
    <row r="41" spans="1:8" x14ac:dyDescent="0.25">
      <c r="A41" s="4">
        <v>9</v>
      </c>
      <c r="B41" s="14" t="s">
        <v>56</v>
      </c>
      <c r="C41" s="15"/>
      <c r="D41" s="15"/>
      <c r="E41" s="15"/>
      <c r="F41" s="15"/>
      <c r="G41" s="15"/>
      <c r="H41" s="15"/>
    </row>
    <row r="42" spans="1:8" ht="27" x14ac:dyDescent="0.25">
      <c r="A42" s="8">
        <v>9.1</v>
      </c>
      <c r="B42" s="9" t="s">
        <v>57</v>
      </c>
      <c r="C42" s="12" t="s">
        <v>20</v>
      </c>
      <c r="D42" s="11">
        <f>(1*1.4)+(0.5*0.6)+(1.4*2*2)</f>
        <v>7.3</v>
      </c>
      <c r="E42" s="21"/>
      <c r="F42" s="21"/>
      <c r="G42" s="21"/>
      <c r="H42" s="21"/>
    </row>
    <row r="43" spans="1:8" ht="40.5" x14ac:dyDescent="0.25">
      <c r="A43" s="8">
        <v>9.1999999999999993</v>
      </c>
      <c r="B43" s="9" t="s">
        <v>58</v>
      </c>
      <c r="C43" s="12" t="s">
        <v>20</v>
      </c>
      <c r="D43" s="11">
        <f>(1.2*2.7)+(1.08*2.7)</f>
        <v>6.1560000000000006</v>
      </c>
      <c r="E43" s="21"/>
      <c r="F43" s="21"/>
      <c r="G43" s="21"/>
      <c r="H43" s="21"/>
    </row>
    <row r="44" spans="1:8" x14ac:dyDescent="0.25">
      <c r="A44" s="4">
        <v>9</v>
      </c>
      <c r="B44" s="14" t="s">
        <v>59</v>
      </c>
      <c r="C44" s="15"/>
      <c r="D44" s="15"/>
      <c r="E44" s="15"/>
      <c r="F44" s="15"/>
      <c r="G44" s="15"/>
      <c r="H44" s="15"/>
    </row>
    <row r="45" spans="1:8" x14ac:dyDescent="0.25">
      <c r="A45" s="8">
        <v>9.1</v>
      </c>
      <c r="B45" s="13" t="s">
        <v>60</v>
      </c>
      <c r="C45" s="12" t="s">
        <v>61</v>
      </c>
      <c r="D45" s="11">
        <v>1</v>
      </c>
      <c r="E45" s="21"/>
      <c r="F45" s="21"/>
      <c r="G45" s="21"/>
      <c r="H45" s="21"/>
    </row>
    <row r="46" spans="1:8" x14ac:dyDescent="0.25">
      <c r="A46" s="4"/>
      <c r="B46" s="14"/>
      <c r="C46" s="15"/>
      <c r="D46" s="15"/>
      <c r="E46" s="15"/>
      <c r="F46" s="15"/>
      <c r="G46" s="15"/>
      <c r="H46" s="15"/>
    </row>
    <row r="47" spans="1:8" x14ac:dyDescent="0.25">
      <c r="A47" s="26" t="s">
        <v>9</v>
      </c>
      <c r="B47" s="27"/>
      <c r="C47" s="27"/>
      <c r="D47" s="27"/>
      <c r="E47" s="27"/>
      <c r="F47" s="27"/>
      <c r="G47" s="28"/>
      <c r="H47" s="23">
        <f>+H45+H43+H42+H40+H39+H33+H32+H31+H29+H28+H27+H26+H25+H24+H23+H21+H20+H19+H17+H16+H14+H13+H12+H10+H9+H8+H6+H5+H4</f>
        <v>0</v>
      </c>
    </row>
    <row r="48" spans="1:8" x14ac:dyDescent="0.25">
      <c r="A48" s="26" t="s">
        <v>10</v>
      </c>
      <c r="B48" s="27"/>
      <c r="C48" s="27"/>
      <c r="D48" s="27"/>
      <c r="E48" s="27"/>
      <c r="F48" s="28"/>
      <c r="G48" s="19">
        <v>0.22</v>
      </c>
      <c r="H48" s="24">
        <f>G48*$H47</f>
        <v>0</v>
      </c>
    </row>
    <row r="49" spans="1:8" x14ac:dyDescent="0.25">
      <c r="A49" s="26" t="s">
        <v>11</v>
      </c>
      <c r="B49" s="27"/>
      <c r="C49" s="27"/>
      <c r="D49" s="27"/>
      <c r="E49" s="27"/>
      <c r="F49" s="28"/>
      <c r="G49" s="19">
        <v>0.05</v>
      </c>
      <c r="H49" s="24">
        <f>G49*$H47</f>
        <v>0</v>
      </c>
    </row>
    <row r="50" spans="1:8" x14ac:dyDescent="0.25">
      <c r="A50" s="26" t="s">
        <v>12</v>
      </c>
      <c r="B50" s="27"/>
      <c r="C50" s="27"/>
      <c r="D50" s="27"/>
      <c r="E50" s="27"/>
      <c r="F50" s="28"/>
      <c r="G50" s="19">
        <v>0.03</v>
      </c>
      <c r="H50" s="24">
        <f>G50*$H47</f>
        <v>0</v>
      </c>
    </row>
    <row r="51" spans="1:8" x14ac:dyDescent="0.25">
      <c r="A51" s="26" t="s">
        <v>13</v>
      </c>
      <c r="B51" s="27"/>
      <c r="C51" s="27"/>
      <c r="D51" s="27"/>
      <c r="E51" s="27"/>
      <c r="F51" s="28"/>
      <c r="G51" s="19">
        <v>0.19</v>
      </c>
      <c r="H51" s="24">
        <f>+G51*H50</f>
        <v>0</v>
      </c>
    </row>
    <row r="52" spans="1:8" x14ac:dyDescent="0.25">
      <c r="A52" s="26" t="s">
        <v>62</v>
      </c>
      <c r="B52" s="27"/>
      <c r="C52" s="27"/>
      <c r="D52" s="27"/>
      <c r="E52" s="27"/>
      <c r="F52" s="28"/>
      <c r="G52" s="20"/>
      <c r="H52" s="24">
        <f>+H47*0.01</f>
        <v>0</v>
      </c>
    </row>
    <row r="53" spans="1:8" x14ac:dyDescent="0.25">
      <c r="A53" s="26" t="s">
        <v>14</v>
      </c>
      <c r="B53" s="27"/>
      <c r="C53" s="27"/>
      <c r="D53" s="27"/>
      <c r="E53" s="27"/>
      <c r="F53" s="28"/>
      <c r="G53" s="18"/>
      <c r="H53" s="25">
        <f>SUM(H48:H52)+H47</f>
        <v>0</v>
      </c>
    </row>
    <row r="54" spans="1:8" x14ac:dyDescent="0.25"/>
    <row r="55" spans="1:8" x14ac:dyDescent="0.25"/>
    <row r="56" spans="1:8" x14ac:dyDescent="0.25"/>
    <row r="57" spans="1:8" x14ac:dyDescent="0.25"/>
    <row r="58" spans="1:8" x14ac:dyDescent="0.25"/>
    <row r="64" spans="1:8" x14ac:dyDescent="0.25"/>
    <row r="65" x14ac:dyDescent="0.25"/>
    <row r="66" x14ac:dyDescent="0.25"/>
    <row r="67" x14ac:dyDescent="0.25"/>
    <row r="68" x14ac:dyDescent="0.25"/>
    <row r="69" x14ac:dyDescent="0.25"/>
    <row r="70" x14ac:dyDescent="0.25"/>
    <row r="71" x14ac:dyDescent="0.25"/>
    <row r="72" x14ac:dyDescent="0.25"/>
    <row r="73" x14ac:dyDescent="0.25"/>
    <row r="74" x14ac:dyDescent="0.25"/>
  </sheetData>
  <mergeCells count="8">
    <mergeCell ref="A52:F52"/>
    <mergeCell ref="A53:F53"/>
    <mergeCell ref="A1:H1"/>
    <mergeCell ref="A47:G47"/>
    <mergeCell ref="A48:F48"/>
    <mergeCell ref="A49:F49"/>
    <mergeCell ref="A50:F50"/>
    <mergeCell ref="A51:F5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SIP-133-2023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EDUARDO ENRIQUE NOGUERA PEREZ</cp:lastModifiedBy>
  <dcterms:created xsi:type="dcterms:W3CDTF">2022-09-07T16:38:16Z</dcterms:created>
  <dcterms:modified xsi:type="dcterms:W3CDTF">2023-11-14T22:08:34Z</dcterms:modified>
</cp:coreProperties>
</file>